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coreboard" sheetId="1" r:id="rId1"/>
    <sheet name="Team 1" sheetId="2" r:id="rId2"/>
    <sheet name="Team 2" sheetId="3" r:id="rId3"/>
    <sheet name="Team 3" sheetId="4" r:id="rId4"/>
    <sheet name="Team 4" sheetId="5" r:id="rId5"/>
    <sheet name="Team 5" sheetId="6" r:id="rId6"/>
    <sheet name="Team 6" sheetId="7" r:id="rId7"/>
    <sheet name="Team 7" sheetId="8" r:id="rId8"/>
    <sheet name="Team 8" sheetId="9" r:id="rId9"/>
    <sheet name="Example" sheetId="10" r:id="rId10"/>
    <sheet name="_SSC" sheetId="11" state="hidden" r:id="rId11"/>
  </sheets>
  <definedNames>
    <definedName name="_Ctrl_1" localSheetId="9">#REF!</definedName>
    <definedName name="_Ctrl_1" localSheetId="1">#REF!</definedName>
    <definedName name="_Ctrl_1" localSheetId="2">#REF!</definedName>
    <definedName name="_Ctrl_1" localSheetId="3">#REF!</definedName>
    <definedName name="_Ctrl_1" localSheetId="4">#REF!</definedName>
    <definedName name="_Ctrl_1" localSheetId="5">#REF!</definedName>
    <definedName name="_Ctrl_1" localSheetId="6">#REF!</definedName>
    <definedName name="_Ctrl_1" localSheetId="7">#REF!</definedName>
    <definedName name="_Ctrl_1" localSheetId="8">#REF!</definedName>
    <definedName name="_Ctrl_1">#REF!</definedName>
  </definedNames>
  <calcPr calcId="125725"/>
</workbook>
</file>

<file path=xl/calcChain.xml><?xml version="1.0" encoding="utf-8"?>
<calcChain xmlns="http://schemas.openxmlformats.org/spreadsheetml/2006/main">
  <c r="C67" i="10"/>
  <c r="C61"/>
  <c r="C60"/>
  <c r="C59"/>
  <c r="C58"/>
  <c r="C57"/>
  <c r="C54"/>
  <c r="C49"/>
  <c r="C44"/>
  <c r="C39"/>
  <c r="C34"/>
  <c r="C28"/>
  <c r="C23"/>
  <c r="C18"/>
  <c r="C13"/>
  <c r="C8"/>
  <c r="C62" s="1"/>
  <c r="A2" s="1"/>
  <c r="C67" i="9"/>
  <c r="C61"/>
  <c r="C60"/>
  <c r="C59"/>
  <c r="C58"/>
  <c r="C57"/>
  <c r="C54"/>
  <c r="C49"/>
  <c r="C44"/>
  <c r="C39"/>
  <c r="C34"/>
  <c r="C28"/>
  <c r="C23"/>
  <c r="C18"/>
  <c r="C13"/>
  <c r="C8"/>
  <c r="C62" s="1"/>
  <c r="A1"/>
  <c r="C67" i="8"/>
  <c r="C61"/>
  <c r="C60"/>
  <c r="C59"/>
  <c r="C58"/>
  <c r="C57"/>
  <c r="C54"/>
  <c r="C49"/>
  <c r="C44"/>
  <c r="C39"/>
  <c r="C34"/>
  <c r="C28"/>
  <c r="C23"/>
  <c r="C18"/>
  <c r="C13"/>
  <c r="C8"/>
  <c r="C62" s="1"/>
  <c r="A1"/>
  <c r="C67" i="7"/>
  <c r="C61"/>
  <c r="C60"/>
  <c r="C59"/>
  <c r="C58"/>
  <c r="C57"/>
  <c r="C54"/>
  <c r="C49"/>
  <c r="C44"/>
  <c r="C39"/>
  <c r="C34"/>
  <c r="C28"/>
  <c r="C23"/>
  <c r="C18"/>
  <c r="C13"/>
  <c r="C8"/>
  <c r="C62" s="1"/>
  <c r="A1"/>
  <c r="C67" i="6"/>
  <c r="C61"/>
  <c r="C60"/>
  <c r="C59"/>
  <c r="C58"/>
  <c r="C57"/>
  <c r="C54"/>
  <c r="C49"/>
  <c r="C44"/>
  <c r="C39"/>
  <c r="C34"/>
  <c r="C28"/>
  <c r="C23"/>
  <c r="C18"/>
  <c r="C13"/>
  <c r="C8"/>
  <c r="C62" s="1"/>
  <c r="A1"/>
  <c r="C67" i="5"/>
  <c r="C61"/>
  <c r="C60"/>
  <c r="C59"/>
  <c r="C58"/>
  <c r="C57"/>
  <c r="C54"/>
  <c r="C49"/>
  <c r="C44"/>
  <c r="C39"/>
  <c r="C34"/>
  <c r="C28"/>
  <c r="C23"/>
  <c r="C18"/>
  <c r="C13"/>
  <c r="C8"/>
  <c r="C62" s="1"/>
  <c r="A1"/>
  <c r="C67" i="4"/>
  <c r="C61"/>
  <c r="C60"/>
  <c r="C59"/>
  <c r="C58"/>
  <c r="C57"/>
  <c r="C54"/>
  <c r="C49"/>
  <c r="C44"/>
  <c r="C39"/>
  <c r="C34"/>
  <c r="C28"/>
  <c r="C23"/>
  <c r="C18"/>
  <c r="C13"/>
  <c r="C8"/>
  <c r="C62" s="1"/>
  <c r="A1"/>
  <c r="C67" i="3"/>
  <c r="C61"/>
  <c r="C60"/>
  <c r="C59"/>
  <c r="C58"/>
  <c r="C57"/>
  <c r="C54"/>
  <c r="C49"/>
  <c r="C44"/>
  <c r="C39"/>
  <c r="C34"/>
  <c r="C28"/>
  <c r="C23"/>
  <c r="C18"/>
  <c r="C13"/>
  <c r="C8"/>
  <c r="C62" s="1"/>
  <c r="A1"/>
  <c r="C67" i="2"/>
  <c r="C61"/>
  <c r="C60"/>
  <c r="C59"/>
  <c r="C58"/>
  <c r="C57"/>
  <c r="C54"/>
  <c r="C49"/>
  <c r="C44"/>
  <c r="C39"/>
  <c r="C34"/>
  <c r="C28"/>
  <c r="C23"/>
  <c r="C18"/>
  <c r="C13"/>
  <c r="C8"/>
  <c r="C62" s="1"/>
  <c r="A1"/>
  <c r="B8" i="1" l="1"/>
  <c r="A2" i="7"/>
  <c r="A2" i="4"/>
  <c r="B5" i="1"/>
  <c r="B4"/>
  <c r="A2" i="3"/>
  <c r="A2" i="8"/>
  <c r="B9" i="1"/>
  <c r="C9" s="1"/>
  <c r="B2" i="8" s="1"/>
  <c r="A2" i="2"/>
  <c r="B3" i="1"/>
  <c r="C3" s="1"/>
  <c r="B2" i="2" s="1"/>
  <c r="A2" i="6"/>
  <c r="B7" i="1"/>
  <c r="A2" i="5"/>
  <c r="B6" i="1"/>
  <c r="A2" i="9"/>
  <c r="B10" i="1"/>
  <c r="C10" s="1"/>
  <c r="B2" i="9" s="1"/>
  <c r="C5" i="1" l="1"/>
  <c r="B2" i="4" s="1"/>
  <c r="C8" i="1"/>
  <c r="B2" i="7" s="1"/>
  <c r="C4" i="1"/>
  <c r="B2" i="3" s="1"/>
  <c r="C7" i="1"/>
  <c r="B2" i="6" s="1"/>
  <c r="C6" i="1"/>
  <c r="B2" i="5" s="1"/>
</calcChain>
</file>

<file path=xl/sharedStrings.xml><?xml version="1.0" encoding="utf-8"?>
<sst xmlns="http://schemas.openxmlformats.org/spreadsheetml/2006/main" count="693" uniqueCount="89">
  <si>
    <t>Enter Name</t>
  </si>
  <si>
    <t>Score</t>
  </si>
  <si>
    <t>Place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</si>
  <si>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</si>
  <si>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</si>
  <si>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</si>
  <si>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</si>
  <si>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</si>
  <si>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</si>
  <si>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</si>
  <si>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</si>
  <si>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Round 1</t>
  </si>
  <si>
    <t>Volume Chug</t>
  </si>
  <si>
    <t>at Table 4</t>
  </si>
  <si>
    <t>Time (s)</t>
  </si>
  <si>
    <t>Points</t>
  </si>
  <si>
    <t>Beer Pong</t>
  </si>
  <si>
    <t>vs. Team 2 at Table 4</t>
  </si>
  <si>
    <t>W/L</t>
  </si>
  <si>
    <t>Cups</t>
  </si>
  <si>
    <t>vs. Team 1 at Table 4</t>
  </si>
  <si>
    <t>L</t>
  </si>
  <si>
    <t>Beer Cube</t>
  </si>
  <si>
    <t>vs. Team 4 at Table 1</t>
  </si>
  <si>
    <t>vs. Team 8 at Table 2</t>
  </si>
  <si>
    <t>Cubes</t>
  </si>
  <si>
    <t>4 Banger</t>
  </si>
  <si>
    <t>vs. Team 3 at Table 2</t>
  </si>
  <si>
    <t>vs. Team 6 at Table 1</t>
  </si>
  <si>
    <t>1/4 Beer</t>
  </si>
  <si>
    <t>Quarters</t>
  </si>
  <si>
    <t>vs. Team 7 at Table 4</t>
  </si>
  <si>
    <t>vs. Team 8 at Table 3</t>
  </si>
  <si>
    <t>Round 2</t>
  </si>
  <si>
    <t>at Table 1</t>
  </si>
  <si>
    <t>at Table 2</t>
  </si>
  <si>
    <t>vs. Team 5 at Table 1</t>
  </si>
  <si>
    <t>vs. Team 4 at Table 2</t>
  </si>
  <si>
    <t>Rage Race</t>
  </si>
  <si>
    <t>vs. Team 7 at Table 2</t>
  </si>
  <si>
    <t>vs. Team 3 at Table 3</t>
  </si>
  <si>
    <t>vs. Team 6 at Table 4</t>
  </si>
  <si>
    <t>vs. Team 5 at Table 2</t>
  </si>
  <si>
    <t>Flip Cup</t>
  </si>
  <si>
    <t>vs. Team 3 at Table 1</t>
  </si>
  <si>
    <t>Times</t>
  </si>
  <si>
    <t>Cheat</t>
  </si>
  <si>
    <t>Puke</t>
  </si>
  <si>
    <t>Shotgun</t>
  </si>
  <si>
    <t>Dress Up</t>
  </si>
  <si>
    <t>No</t>
  </si>
  <si>
    <t>Drop Out</t>
  </si>
  <si>
    <t>Total</t>
  </si>
  <si>
    <t>Tiebreaker</t>
  </si>
  <si>
    <t>vs. Tie Team at Table 1</t>
  </si>
  <si>
    <t>vs. Team 5 at Table 3</t>
  </si>
  <si>
    <t>vs. Team 1 at Table 2</t>
  </si>
  <si>
    <t>vs. Team 7 at Table 1</t>
  </si>
  <si>
    <t>at Table 3</t>
  </si>
  <si>
    <t>vs. Team 1 at Table 1</t>
  </si>
  <si>
    <t>vs. Team 8 at Table 4</t>
  </si>
  <si>
    <t>vs. Team 7 at Table 3</t>
  </si>
  <si>
    <t>vs. Team 2 at Table 3</t>
  </si>
  <si>
    <t>vs. Team 4 at Table 3</t>
  </si>
  <si>
    <t>vs. Team 2 at Table 2</t>
  </si>
  <si>
    <t>vs. Team 6 at Table 3</t>
  </si>
  <si>
    <t>vs. Team 2 at Table 1</t>
  </si>
  <si>
    <t>vs. Team 8 at Table 1</t>
  </si>
  <si>
    <t>vs. Team 4 at Table 4</t>
  </si>
  <si>
    <t>Example Team</t>
  </si>
  <si>
    <t>4th Place</t>
  </si>
  <si>
    <t>vs. Team 1 at Table 3</t>
  </si>
  <si>
    <t>W</t>
  </si>
  <si>
    <t>vs. Team 5 at Table 4</t>
  </si>
  <si>
    <t>_Ctrl_1</t>
  </si>
  <si>
    <t>{"WidgetClassification":0,"State":1,"IsRequired":false,"ListItem":"","VlookupRange":"","Direction":0,"Rows":0,"Columns":1,"CellName":"_Ctrl_1","CellAddress":"='Team 1'!$J$16","WidgetName":7,"HiddenRow":1,"SheetCodeName":null,"ControlId":null}</t>
  </si>
  <si>
    <t>{"IsHide":false,"SheetId":0,"Name":"Scoreboard","HiddenRow":0,"VisibleRange":"","SheetTheme":{"TabColor":"","BodyColor":"","BodyImage":""}}</t>
  </si>
  <si>
    <t>{"ButtonStyle":0,"Name":"Beerlympics","CopyProtect":{"IsEnabled":false,"DomainName":""},"HideSscPoweredlogo":false,"AspnetConfig":{"BrowseUrl":"http://localhost/ssc","FileExtension":0},"NodejsConfig":{"LocalPort":3000}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},"Layout":4,"LayoutConfig":{"IsSamePagesHeight":false},"Toolbar":{"Position":1,"IsSubmit":false,"IsPrint":true,"IsPrintAll":false,"IsReset":false,"IsUpdate":true},"InputDetection":0,"ConfigureSubmit":{"IsShowCaptcha":false,"IsUseSscWebServer":true,"ReceiverCode":"seamanjkyle@gmail.com","IsFreeService":false,"IsAdvanceService":true,"IsSecureEmail":false,"IsDemonstrationService":false,"AfterSuccessfulSubmit":"","AfterFailSubmit":"","AfterCancelWizard":"","IsUseOwnWebServer":false,"OwnWebServerURL":"","OwnWebServerTarget":"","SubmitTarget":0},"Flavor":3,"Edition":2,"IgnoreBgInputCell":false,"LiveShare":{"Enable":true},"ResponsiveDesignSetting":{"Disabled":false},"WbUtil":{"EnableBs":true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</si>
  <si>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k6sea\\OneDrive\\Documents\\SpreadsheetConverter"},"AdvancedSettingsModels":[],"Dropbox":{"AccessToken":"","AccessSecret":""},"SpreadsheetServer":{"Username":"","Password":"","ServerUrl":""},"ConfigureSubmitDefault":{"Email":"seamanjkyle@gmail.com"},"MessageBubble":{"Close":false,"TopMsg":0},"CustomizeTheme":{"Theme":""},"QrSetting":{"ShowOnConversion":true},"CongratsPage":{"LastOpenedVersion":""},"LocalWebServer":{"Port":"8888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</t>
  </si>
  <si>
    <t>{"IsHide":false,"SheetId":0,"Name":"Team 1","HiddenRow":0,"VisibleRange":"","SheetTheme":{"TabColor":"","BodyColor":"","BodyImage":""}}</t>
  </si>
  <si>
    <t>{"IsHide":false,"SheetId":0,"Name":"Team 2","HiddenRow":0,"VisibleRange":"","SheetTheme":{"TabColor":"","BodyColor":"","BodyImage":""}}</t>
  </si>
  <si>
    <t>{"IsHide":false,"SheetId":0,"Name":"Team 3","HiddenRow":0,"VisibleRange":"","SheetTheme":{"TabColor":"","BodyColor":"","BodyImage":""}}</t>
  </si>
  <si>
    <t>{"IsHide":false,"SheetId":0,"Name":"Team 4","HiddenRow":0,"VisibleRange":"","SheetTheme":{"TabColor":"","BodyColor":"","BodyImage":""}}</t>
  </si>
  <si>
    <t>{"IsHide":false,"SheetId":0,"Name":"Team 5","HiddenRow":0,"VisibleRange":"","SheetTheme":{"TabColor":"","BodyColor":"","BodyImage":""}}</t>
  </si>
  <si>
    <t>{"IsHide":false,"SheetId":0,"Name":"Team 6","HiddenRow":0,"VisibleRange":"","SheetTheme":{"TabColor":"","BodyColor":"","BodyImage":""}}</t>
  </si>
  <si>
    <t>{"IsHide":false,"SheetId":0,"Name":"Team 7","HiddenRow":0,"VisibleRange":"","SheetTheme":{"TabColor":"","BodyColor":"","BodyImage":""}}</t>
  </si>
  <si>
    <t>{"IsHide":false,"SheetId":0,"Name":"Team 8","HiddenRow":0,"VisibleRange":"","SheetTheme":{"TabColor":"","BodyColor":"","BodyImage":""}}</t>
  </si>
  <si>
    <t>{"IsHide":false,"SheetId":0,"Name":"Example","HiddenRow":0,"VisibleRange":"","SheetTheme":{"TabColor":"","BodyColor":"","BodyImage":""}}</t>
  </si>
  <si>
    <t>Yes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</si>
</sst>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1"/>
      <name val="Verdana"/>
    </font>
    <font>
      <sz val="12"/>
      <name val="Verdana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C6EFCE"/>
      </patternFill>
    </fill>
    <fill>
      <patternFill patternType="solid">
        <fgColor rgb="FF92D050"/>
        <bgColor rgb="FF92D050"/>
      </patternFill>
    </fill>
    <fill>
      <patternFill patternType="solid">
        <fgColor rgb="FFE6B8AF"/>
        <bgColor rgb="FFE6B8AF"/>
      </patternFill>
    </fill>
    <fill>
      <patternFill patternType="solid">
        <fgColor rgb="FFFFC7CE"/>
        <bgColor rgb="FFFFC7CE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2" borderId="1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" fillId="0" borderId="8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64" fontId="1" fillId="2" borderId="19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3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6" fillId="2" borderId="1" xfId="0" applyFont="1" applyFill="1" applyBorder="1"/>
    <xf numFmtId="0" fontId="0" fillId="3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40" xfId="0" applyFont="1" applyFill="1" applyBorder="1"/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0" fillId="3" borderId="47" xfId="0" applyFont="1" applyFill="1" applyBorder="1" applyAlignment="1">
      <alignment horizontal="right" vertical="center"/>
    </xf>
    <xf numFmtId="0" fontId="0" fillId="3" borderId="47" xfId="0" applyFont="1" applyFill="1" applyBorder="1" applyAlignment="1">
      <alignment vertical="center"/>
    </xf>
    <xf numFmtId="0" fontId="0" fillId="3" borderId="47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164" fontId="7" fillId="5" borderId="52" xfId="0" applyNumberFormat="1" applyFont="1" applyFill="1" applyBorder="1" applyAlignment="1">
      <alignment vertical="center"/>
    </xf>
    <xf numFmtId="0" fontId="6" fillId="7" borderId="38" xfId="0" applyFont="1" applyFill="1" applyBorder="1" applyAlignment="1">
      <alignment horizontal="center" vertical="center"/>
    </xf>
    <xf numFmtId="0" fontId="4" fillId="2" borderId="49" xfId="0" applyFont="1" applyFill="1" applyBorder="1"/>
    <xf numFmtId="0" fontId="0" fillId="2" borderId="51" xfId="0" applyFont="1" applyFill="1" applyBorder="1"/>
    <xf numFmtId="164" fontId="7" fillId="5" borderId="52" xfId="0" applyNumberFormat="1" applyFont="1" applyFill="1" applyBorder="1"/>
    <xf numFmtId="0" fontId="0" fillId="2" borderId="26" xfId="0" applyFont="1" applyFill="1" applyBorder="1" applyAlignment="1">
      <alignment horizontal="center" vertical="top"/>
    </xf>
    <xf numFmtId="0" fontId="3" fillId="0" borderId="27" xfId="0" applyFont="1" applyBorder="1"/>
    <xf numFmtId="0" fontId="3" fillId="0" borderId="28" xfId="0" applyFont="1" applyBorder="1"/>
    <xf numFmtId="0" fontId="0" fillId="2" borderId="23" xfId="0" applyFont="1" applyFill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0" fillId="6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0" fillId="2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5" fillId="2" borderId="18" xfId="0" quotePrefix="1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0" fillId="3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0" fillId="2" borderId="29" xfId="0" applyFont="1" applyFill="1" applyBorder="1" applyAlignment="1">
      <alignment horizontal="center"/>
    </xf>
    <xf numFmtId="0" fontId="3" fillId="0" borderId="30" xfId="0" applyFont="1" applyBorder="1"/>
    <xf numFmtId="0" fontId="8" fillId="2" borderId="18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2578125" defaultRowHeight="15" customHeight="1"/>
  <cols>
    <col min="1" max="1" width="16.28515625" customWidth="1"/>
    <col min="2" max="2" width="9" customWidth="1"/>
    <col min="3" max="3" width="8.7109375" customWidth="1"/>
    <col min="4" max="4" width="0.85546875" customWidth="1"/>
    <col min="5" max="5" width="17.140625" customWidth="1"/>
    <col min="6" max="6" width="18.42578125" customWidth="1"/>
    <col min="7" max="7" width="12.7109375" customWidth="1"/>
    <col min="8" max="23" width="7.5703125" customWidth="1"/>
    <col min="24" max="26" width="15.140625" customWidth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0</v>
      </c>
      <c r="B2" s="3" t="s">
        <v>1</v>
      </c>
      <c r="C2" s="5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7" t="s">
        <v>3</v>
      </c>
      <c r="B3" s="9">
        <f>'Team 1'!$C$62</f>
        <v>0</v>
      </c>
      <c r="C3" s="11">
        <f t="shared" ref="C3:C10" si="0">RANK(B3,B$3:B$10,0)</f>
        <v>1</v>
      </c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3" t="s">
        <v>4</v>
      </c>
      <c r="B4" s="14">
        <f>'Team 2'!$C$62</f>
        <v>0</v>
      </c>
      <c r="C4" s="15">
        <f t="shared" si="0"/>
        <v>1</v>
      </c>
      <c r="D4" s="1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3" t="s">
        <v>5</v>
      </c>
      <c r="B5" s="14">
        <f>'Team 3'!$C$62</f>
        <v>0</v>
      </c>
      <c r="C5" s="15">
        <f t="shared" si="0"/>
        <v>1</v>
      </c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3" t="s">
        <v>6</v>
      </c>
      <c r="B6" s="14">
        <f>'Team 4'!$C$62</f>
        <v>0</v>
      </c>
      <c r="C6" s="15">
        <f t="shared" si="0"/>
        <v>1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3" t="s">
        <v>7</v>
      </c>
      <c r="B7" s="14">
        <f>'Team 5'!$C$62</f>
        <v>0</v>
      </c>
      <c r="C7" s="15">
        <f t="shared" si="0"/>
        <v>1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3" t="s">
        <v>8</v>
      </c>
      <c r="B8" s="14">
        <f>'Team 6'!$C$62</f>
        <v>0</v>
      </c>
      <c r="C8" s="15">
        <f t="shared" si="0"/>
        <v>1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3" t="s">
        <v>9</v>
      </c>
      <c r="B9" s="14">
        <f>'Team 7'!$C$62</f>
        <v>0</v>
      </c>
      <c r="C9" s="15">
        <f t="shared" si="0"/>
        <v>1</v>
      </c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8" t="s">
        <v>10</v>
      </c>
      <c r="B10" s="19">
        <f>'Team 8'!$C$62</f>
        <v>0</v>
      </c>
      <c r="C10" s="20">
        <f t="shared" si="0"/>
        <v>1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23"/>
      <c r="B11" s="23"/>
      <c r="C11" s="2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82" t="s">
        <v>69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55.5</v>
      </c>
      <c r="B2" s="72" t="s">
        <v>70</v>
      </c>
      <c r="C2" s="73"/>
      <c r="D2" s="16"/>
      <c r="E2" s="8"/>
      <c r="F2" s="8"/>
      <c r="G2" s="8"/>
      <c r="H2" s="81"/>
      <c r="I2" s="75"/>
      <c r="J2" s="76"/>
      <c r="K2" s="16"/>
      <c r="L2" s="83"/>
      <c r="M2" s="76"/>
      <c r="N2" s="8"/>
      <c r="O2" s="8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6"/>
      <c r="F3" s="6"/>
      <c r="G3" s="17"/>
      <c r="H3" s="6"/>
      <c r="I3" s="6"/>
      <c r="J3" s="6"/>
      <c r="K3" s="6"/>
      <c r="L3" s="6"/>
      <c r="M3" s="6"/>
      <c r="N3" s="17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35</v>
      </c>
      <c r="B6" s="63"/>
      <c r="C6" s="6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69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0.5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27</v>
      </c>
      <c r="B11" s="63"/>
      <c r="C11" s="6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0" t="s">
        <v>72</v>
      </c>
      <c r="B13" s="36">
        <v>3</v>
      </c>
      <c r="C13" s="33">
        <f>(IF(A13="l",0-(B13/2),IF(A13="w",10+B13,)))</f>
        <v>13</v>
      </c>
      <c r="D13" s="3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64</v>
      </c>
      <c r="B16" s="63"/>
      <c r="C16" s="64"/>
      <c r="D16" s="3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0" t="s">
        <v>21</v>
      </c>
      <c r="B18" s="36">
        <v>1</v>
      </c>
      <c r="C18" s="33">
        <f>(IF(A18="l",0-(B18/2),IF(A18="w",10+B18,)))</f>
        <v>-0.5</v>
      </c>
      <c r="D18" s="3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68</v>
      </c>
      <c r="B21" s="63"/>
      <c r="C21" s="64"/>
      <c r="D21" s="3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0" t="s">
        <v>72</v>
      </c>
      <c r="B23" s="36">
        <v>4</v>
      </c>
      <c r="C23" s="33">
        <f>(IF(A23="l",0-(B23/2),IF(A23="w",10+B23,)))</f>
        <v>14</v>
      </c>
      <c r="D23" s="3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71</v>
      </c>
      <c r="B26" s="63"/>
      <c r="C26" s="64"/>
      <c r="D26" s="3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0" t="s">
        <v>21</v>
      </c>
      <c r="B28" s="36">
        <v>2</v>
      </c>
      <c r="C28" s="33">
        <f>(IF(A28="l",0-(B28/2),IF(A28="w",10+B28,)))</f>
        <v>-1</v>
      </c>
      <c r="D28" s="3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13</v>
      </c>
      <c r="B32" s="63"/>
      <c r="C32" s="64"/>
      <c r="D32" s="3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34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7</v>
      </c>
      <c r="D34" s="3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41</v>
      </c>
      <c r="B37" s="63"/>
      <c r="C37" s="6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0" t="s">
        <v>21</v>
      </c>
      <c r="B39" s="36">
        <v>7</v>
      </c>
      <c r="C39" s="33">
        <f>(IF(A39="l",0-(B39/2),IF(A39="w",10+B39,)))</f>
        <v>-3.5</v>
      </c>
      <c r="D39" s="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73</v>
      </c>
      <c r="B42" s="63"/>
      <c r="C42" s="6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0" t="s">
        <v>72</v>
      </c>
      <c r="B44" s="36">
        <v>1</v>
      </c>
      <c r="C44" s="33">
        <f>(IF(A44="l",0-(B44/2),IF(A44="w",10+B44,)))</f>
        <v>11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31</v>
      </c>
      <c r="B47" s="63"/>
      <c r="C47" s="6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0" t="s">
        <v>21</v>
      </c>
      <c r="B49" s="36">
        <v>0</v>
      </c>
      <c r="C49" s="33">
        <f>(IF(A49="l",0-(B49/2),IF(A49="w",10+B49,)))</f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64</v>
      </c>
      <c r="B52" s="63"/>
      <c r="C52" s="6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0" t="s">
        <v>72</v>
      </c>
      <c r="B54" s="36">
        <v>2</v>
      </c>
      <c r="C54" s="33">
        <f>(IF(A54="l",0-(B54/2),IF(A54="w",10+B54,)))</f>
        <v>12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1</v>
      </c>
      <c r="C58" s="50">
        <f>B58*-2</f>
        <v>-2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49">
        <v>2</v>
      </c>
      <c r="C59" s="50">
        <f>B59*4</f>
        <v>8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3" t="s">
        <v>88</v>
      </c>
      <c r="C60" s="50">
        <f>(IF(B60="Yes",1,IF(B60="No",0,)))</f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88</v>
      </c>
      <c r="C61" s="50">
        <f>(IF(B61="Yes",-4,IF(B61="No",0,)))</f>
        <v>-4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9" t="s">
        <v>52</v>
      </c>
      <c r="B62" s="60"/>
      <c r="C62" s="61">
        <f>C8+C34+C13+C39+C18+C44+C23+C49+C28+C54+C57+C58+C59+C67+C60+C61</f>
        <v>55.5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47:C47"/>
    <mergeCell ref="A51:C51"/>
    <mergeCell ref="A52:C52"/>
    <mergeCell ref="A64:C64"/>
    <mergeCell ref="A65:C65"/>
    <mergeCell ref="A16:C16"/>
    <mergeCell ref="A46:C46"/>
    <mergeCell ref="A42:C42"/>
    <mergeCell ref="A41:C41"/>
    <mergeCell ref="A34:B34"/>
    <mergeCell ref="A36:C36"/>
    <mergeCell ref="A37:C37"/>
    <mergeCell ref="A33:B33"/>
    <mergeCell ref="A30:C30"/>
    <mergeCell ref="A31:C31"/>
    <mergeCell ref="A32:C32"/>
    <mergeCell ref="A25:C25"/>
    <mergeCell ref="A26:C26"/>
    <mergeCell ref="A21:C21"/>
    <mergeCell ref="A20:C20"/>
    <mergeCell ref="H2:J2"/>
    <mergeCell ref="A1:C1"/>
    <mergeCell ref="L2:M2"/>
    <mergeCell ref="A4:C4"/>
    <mergeCell ref="A15:C15"/>
    <mergeCell ref="A10:C10"/>
    <mergeCell ref="A11:C11"/>
    <mergeCell ref="A6:C6"/>
    <mergeCell ref="A8:B8"/>
    <mergeCell ref="A7:B7"/>
    <mergeCell ref="A5:C5"/>
    <mergeCell ref="B2:C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>
      <c r="C2" t="s">
        <v>79</v>
      </c>
    </row>
    <row r="3" spans="1:5">
      <c r="C3" t="s">
        <v>80</v>
      </c>
    </row>
    <row r="4" spans="1:5">
      <c r="C4" t="s">
        <v>81</v>
      </c>
    </row>
    <row r="5" spans="1:5">
      <c r="C5" t="s">
        <v>82</v>
      </c>
    </row>
    <row r="6" spans="1:5">
      <c r="C6" t="s">
        <v>83</v>
      </c>
    </row>
    <row r="7" spans="1:5">
      <c r="C7" t="s">
        <v>84</v>
      </c>
    </row>
    <row r="8" spans="1:5">
      <c r="C8" t="s">
        <v>85</v>
      </c>
    </row>
    <row r="9" spans="1:5">
      <c r="C9" t="s">
        <v>86</v>
      </c>
    </row>
    <row r="10" spans="1:5">
      <c r="C10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Scoreboard!A3</f>
        <v>Team 1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IF(1=Scoreboard!C3,"1st Place", IF(2=Scoreboard!C3,"2nd Place", IF(3=Scoreboard!C3,"3rd Place", IF(4=Scoreboard!C3,"4th Place", IF(5=Scoreboard!C3,"5th Place", IF(6=Scoreboard!C3,"6th Place", IF(7=Scoreboard!C3,"7th Place", IF(8=Scoreboard!C3,"8th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6"/>
      <c r="F3" s="6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6"/>
      <c r="F4" s="21"/>
      <c r="G4" s="22"/>
      <c r="H4" s="2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13</v>
      </c>
      <c r="B6" s="63"/>
      <c r="C6" s="64"/>
      <c r="D6" s="6"/>
      <c r="E6" s="6"/>
      <c r="F6" s="21"/>
      <c r="G6" s="21"/>
      <c r="H6" s="21"/>
      <c r="I6" s="21"/>
      <c r="J6" s="21"/>
      <c r="K6" s="21"/>
      <c r="L6" s="21"/>
      <c r="M6" s="21"/>
      <c r="N6" s="21"/>
      <c r="O6" s="21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6"/>
      <c r="F7" s="21"/>
      <c r="G7" s="21"/>
      <c r="H7" s="21"/>
      <c r="I7" s="21"/>
      <c r="J7" s="21"/>
      <c r="K7" s="21"/>
      <c r="L7" s="21"/>
      <c r="M7" s="21"/>
      <c r="N7" s="21"/>
      <c r="O7" s="21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6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17</v>
      </c>
      <c r="B11" s="63"/>
      <c r="C11" s="64"/>
      <c r="D11" s="6"/>
      <c r="E11" s="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0" t="s">
        <v>21</v>
      </c>
      <c r="B13" s="31">
        <v>0</v>
      </c>
      <c r="C13" s="33">
        <f>(IF(A13="l",0-(B13/2),IF(A13="w",10+B13,)))</f>
        <v>0</v>
      </c>
      <c r="D13" s="34"/>
      <c r="E13" s="3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34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6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23</v>
      </c>
      <c r="B16" s="63"/>
      <c r="C16" s="64"/>
      <c r="D16" s="35"/>
      <c r="E16" s="6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0" t="s">
        <v>21</v>
      </c>
      <c r="B18" s="31">
        <v>0</v>
      </c>
      <c r="C18" s="33">
        <f>(IF(A18="l",0-(B18/2),IF(A18="w",10+B18,)))</f>
        <v>0</v>
      </c>
      <c r="D18" s="34"/>
      <c r="E18" s="3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3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39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27</v>
      </c>
      <c r="B21" s="63"/>
      <c r="C21" s="64"/>
      <c r="D21" s="38"/>
      <c r="E21" s="39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3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0" t="s">
        <v>21</v>
      </c>
      <c r="B23" s="31">
        <v>0</v>
      </c>
      <c r="C23" s="33">
        <f>(IF(A23="l",0-(B23/2),IF(A23="w",10+B23,)))</f>
        <v>0</v>
      </c>
      <c r="D23" s="38"/>
      <c r="E23" s="39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39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39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32</v>
      </c>
      <c r="B26" s="63"/>
      <c r="C26" s="64"/>
      <c r="D26" s="38"/>
      <c r="E26" s="39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3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2" t="s">
        <v>21</v>
      </c>
      <c r="B28" s="31">
        <v>0</v>
      </c>
      <c r="C28" s="33">
        <f>(IF(A28="l",0-(B28/2),IF(A28="w",10+B28,)))</f>
        <v>0</v>
      </c>
      <c r="D28" s="38"/>
      <c r="E28" s="39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39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34</v>
      </c>
      <c r="B32" s="63"/>
      <c r="C32" s="64"/>
      <c r="D32" s="35"/>
      <c r="E32" s="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6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36</v>
      </c>
      <c r="B37" s="63"/>
      <c r="C37" s="64"/>
      <c r="D37" s="6"/>
      <c r="E37" s="6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6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0" t="s">
        <v>21</v>
      </c>
      <c r="B39" s="31">
        <v>0</v>
      </c>
      <c r="C39" s="33">
        <f>(IF(A39="l",0-(B39/2),IF(A39="w",10+B39,)))</f>
        <v>0</v>
      </c>
      <c r="D39" s="6"/>
      <c r="E39" s="6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6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6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39</v>
      </c>
      <c r="B42" s="63"/>
      <c r="C42" s="64"/>
      <c r="D42" s="6"/>
      <c r="E42" s="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2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2" t="s">
        <v>21</v>
      </c>
      <c r="B44" s="31">
        <v>0</v>
      </c>
      <c r="C44" s="33">
        <f>(IF(A44="l",0-(B44/2),IF(A44="w",10+B44,)))</f>
        <v>0</v>
      </c>
      <c r="D44" s="6"/>
      <c r="E44" s="6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6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2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41</v>
      </c>
      <c r="B47" s="63"/>
      <c r="C47" s="64"/>
      <c r="D47" s="6"/>
      <c r="E47" s="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6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2" t="s">
        <v>21</v>
      </c>
      <c r="B49" s="31">
        <v>0</v>
      </c>
      <c r="C49" s="33">
        <f>(IF(A49="l",0-(B49/2),IF(A49="w",10+B49,)))</f>
        <v>0</v>
      </c>
      <c r="D49" s="24"/>
      <c r="E49" s="2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6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44</v>
      </c>
      <c r="B52" s="63"/>
      <c r="C52" s="64"/>
      <c r="D52" s="6"/>
      <c r="E52" s="6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2" t="s">
        <v>21</v>
      </c>
      <c r="B54" s="31">
        <v>0</v>
      </c>
      <c r="C54" s="33">
        <f>(IF(A54="l",0-(B54/2),IF(A54="w",10+B54,)))</f>
        <v>0</v>
      </c>
      <c r="D54" s="6"/>
      <c r="E54" s="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6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6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6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6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49">
        <v>0</v>
      </c>
      <c r="C59" s="50">
        <f>B59*4</f>
        <v>0</v>
      </c>
      <c r="D59" s="6"/>
      <c r="E59" s="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6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6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5"/>
      <c r="C62" s="57">
        <f>C8+C34+C13+C39+C18+C44+C23+C49+C28+C54+C57+C58+C59+C67+C60+C61</f>
        <v>0</v>
      </c>
      <c r="D62" s="6"/>
      <c r="E62" s="6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6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Scoreboard!A4</f>
        <v>Team 2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IF(1=Scoreboard!C4,"1st Place", IF(2=Scoreboard!C4,"2nd Place", IF(3=Scoreboard!C4,"3rd Place", IF(4=Scoreboard!C4,"4th Place", IF(5=Scoreboard!C4,"5th Place", IF(6=Scoreboard!C4,"6th Place", IF(7=Scoreboard!C4,"7th Place", IF(8=Scoreboard!C4,"8th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6"/>
      <c r="F3" s="6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6"/>
      <c r="F4" s="21"/>
      <c r="G4" s="22"/>
      <c r="H4" s="2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6"/>
      <c r="F5" s="2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13</v>
      </c>
      <c r="B6" s="63"/>
      <c r="C6" s="64"/>
      <c r="D6" s="6"/>
      <c r="E6" s="6"/>
      <c r="F6" s="2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6"/>
      <c r="F7" s="24"/>
      <c r="G7" s="8"/>
      <c r="H7" s="2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20</v>
      </c>
      <c r="B11" s="63"/>
      <c r="C11" s="6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2" t="s">
        <v>21</v>
      </c>
      <c r="B13" s="31">
        <v>0</v>
      </c>
      <c r="C13" s="33">
        <f>(IF(A13="l",0-(B13/2),IF(A13="w",10+B13,)))</f>
        <v>0</v>
      </c>
      <c r="D13" s="34"/>
      <c r="E13" s="34"/>
      <c r="F13" s="24"/>
      <c r="G13" s="2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34"/>
      <c r="F14" s="24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24</v>
      </c>
      <c r="B16" s="63"/>
      <c r="C16" s="64"/>
      <c r="D16" s="3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2" t="s">
        <v>21</v>
      </c>
      <c r="B18" s="36">
        <v>0</v>
      </c>
      <c r="C18" s="33">
        <f>(IF(A18="l",0-(B18/2),IF(A18="w",10+B18,)))</f>
        <v>0</v>
      </c>
      <c r="D18" s="34"/>
      <c r="E18" s="34"/>
      <c r="F18" s="24"/>
      <c r="G18" s="24"/>
      <c r="H18" s="24"/>
      <c r="I18" s="24"/>
      <c r="J18" s="24"/>
      <c r="K18" s="24"/>
      <c r="L18" s="6"/>
      <c r="M18" s="3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3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3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28</v>
      </c>
      <c r="B21" s="63"/>
      <c r="C21" s="64"/>
      <c r="D21" s="38"/>
      <c r="E21" s="3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3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0" t="s">
        <v>21</v>
      </c>
      <c r="B23" s="31">
        <v>0</v>
      </c>
      <c r="C23" s="33">
        <f>(IF(A23="l",0-(B23/2),IF(A23="w",10+B23,)))</f>
        <v>0</v>
      </c>
      <c r="D23" s="38"/>
      <c r="E23" s="3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3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3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31</v>
      </c>
      <c r="B26" s="63"/>
      <c r="C26" s="64"/>
      <c r="D26" s="38"/>
      <c r="E26" s="3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3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0" t="s">
        <v>21</v>
      </c>
      <c r="B28" s="31">
        <v>0</v>
      </c>
      <c r="C28" s="33">
        <f>(IF(A28="l",0-(B28/2),IF(A28="w",10+B28,)))</f>
        <v>0</v>
      </c>
      <c r="D28" s="38"/>
      <c r="E28" s="3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3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35</v>
      </c>
      <c r="B32" s="63"/>
      <c r="C32" s="64"/>
      <c r="D32" s="3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6"/>
      <c r="F36" s="6"/>
      <c r="G36" s="6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37</v>
      </c>
      <c r="B37" s="63"/>
      <c r="C37" s="6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2" t="s">
        <v>21</v>
      </c>
      <c r="B39" s="31">
        <v>0</v>
      </c>
      <c r="C39" s="33">
        <f>(IF(A39="l",0-(B39/2),IF(A39="w",10+B39,)))</f>
        <v>0</v>
      </c>
      <c r="D39" s="6"/>
      <c r="E39" s="6"/>
      <c r="F39" s="6"/>
      <c r="G39" s="6"/>
      <c r="H39" s="24"/>
      <c r="I39" s="24"/>
      <c r="J39" s="24"/>
      <c r="K39" s="24"/>
      <c r="L39" s="24"/>
      <c r="M39" s="3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6"/>
      <c r="F40" s="6"/>
      <c r="G40" s="6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40</v>
      </c>
      <c r="B42" s="63"/>
      <c r="C42" s="64"/>
      <c r="D42" s="6"/>
      <c r="E42" s="6"/>
      <c r="F42" s="6"/>
      <c r="G42" s="6"/>
      <c r="H42" s="6"/>
      <c r="I42" s="6"/>
      <c r="J42" s="6"/>
      <c r="K42" s="22"/>
      <c r="L42" s="3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24"/>
      <c r="F43" s="24"/>
      <c r="G43" s="24"/>
      <c r="H43" s="24"/>
      <c r="I43" s="24"/>
      <c r="J43" s="24"/>
      <c r="K43" s="24"/>
      <c r="L43" s="24"/>
      <c r="M43" s="3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0" t="s">
        <v>21</v>
      </c>
      <c r="B44" s="31">
        <v>0</v>
      </c>
      <c r="C44" s="33">
        <f>(IF(A44="l",0-(B44/2),IF(A44="w",10+B44,)))</f>
        <v>0</v>
      </c>
      <c r="D44" s="6"/>
      <c r="E44" s="6"/>
      <c r="F44" s="6"/>
      <c r="G44" s="6"/>
      <c r="H44" s="6"/>
      <c r="I44" s="6"/>
      <c r="J44" s="6"/>
      <c r="K44" s="6"/>
      <c r="L44" s="38"/>
      <c r="M44" s="39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24"/>
      <c r="F46" s="24"/>
      <c r="G46" s="24"/>
      <c r="H46" s="24"/>
      <c r="I46" s="24"/>
      <c r="J46" s="24"/>
      <c r="K46" s="24"/>
      <c r="L46" s="24"/>
      <c r="M46" s="3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42</v>
      </c>
      <c r="B47" s="63"/>
      <c r="C47" s="64"/>
      <c r="D47" s="6"/>
      <c r="E47" s="6"/>
      <c r="F47" s="6"/>
      <c r="G47" s="6"/>
      <c r="H47" s="6"/>
      <c r="I47" s="6"/>
      <c r="J47" s="6"/>
      <c r="K47" s="6"/>
      <c r="L47" s="3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6"/>
      <c r="F48" s="6"/>
      <c r="G48" s="6"/>
      <c r="H48" s="6"/>
      <c r="I48" s="6"/>
      <c r="J48" s="6"/>
      <c r="K48" s="22"/>
      <c r="L48" s="3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0" t="s">
        <v>21</v>
      </c>
      <c r="B49" s="31">
        <v>0</v>
      </c>
      <c r="C49" s="33">
        <f>(IF(A49="l",0-(B49/2),IF(A49="w",10+B49,)))</f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3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24</v>
      </c>
      <c r="B52" s="63"/>
      <c r="C52" s="6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0" t="s">
        <v>21</v>
      </c>
      <c r="B54" s="31">
        <v>0</v>
      </c>
      <c r="C54" s="33">
        <f>(IF(A54="l",0-(B54/2),IF(A54="w",10+B54,)))</f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2" t="s">
        <v>21</v>
      </c>
      <c r="B67" s="31">
        <v>0</v>
      </c>
      <c r="C67" s="58">
        <f>(IF(A67="l",0,IF(A67="w",0.1,)))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1:C1"/>
    <mergeCell ref="B2:C2"/>
    <mergeCell ref="A5:C5"/>
    <mergeCell ref="A4:C4"/>
    <mergeCell ref="A8:B8"/>
    <mergeCell ref="A7:B7"/>
    <mergeCell ref="A6:C6"/>
    <mergeCell ref="A65:C65"/>
    <mergeCell ref="A51:C51"/>
    <mergeCell ref="A46:C46"/>
    <mergeCell ref="A47:C47"/>
    <mergeCell ref="A10:C10"/>
    <mergeCell ref="A11:C11"/>
    <mergeCell ref="A16:C16"/>
    <mergeCell ref="A15:C15"/>
    <mergeCell ref="A20:C20"/>
    <mergeCell ref="A21:C21"/>
    <mergeCell ref="A34:B34"/>
    <mergeCell ref="A33:B33"/>
    <mergeCell ref="A41:C41"/>
    <mergeCell ref="A42:C42"/>
    <mergeCell ref="A25:C25"/>
    <mergeCell ref="A52:C52"/>
    <mergeCell ref="A64:C64"/>
    <mergeCell ref="A36:C36"/>
    <mergeCell ref="A37:C37"/>
    <mergeCell ref="A26:C26"/>
    <mergeCell ref="A32:C32"/>
    <mergeCell ref="A31:C31"/>
    <mergeCell ref="A30:C30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Scoreboard!A5</f>
        <v>Team 3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IF(1=Scoreboard!C5,"1st Place", IF(2=Scoreboard!C5,"2nd Place", IF(3=Scoreboard!C5,"3rd Place", IF(4=Scoreboard!C5,"4th Place", IF(5=Scoreboard!C5,"5th Place", IF(6=Scoreboard!C5,"6th Place", IF(7=Scoreboard!C5,"7th Place", IF(8=Scoreboard!C5,"8th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35</v>
      </c>
      <c r="B6" s="63"/>
      <c r="C6" s="64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24</v>
      </c>
      <c r="B11" s="63"/>
      <c r="C11" s="64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2" t="s">
        <v>21</v>
      </c>
      <c r="B13" s="31">
        <v>0</v>
      </c>
      <c r="C13" s="33">
        <f>(IF(A13="l",0-(B13/2),IF(A13="w",10+B13,)))</f>
        <v>0</v>
      </c>
      <c r="D13" s="3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55</v>
      </c>
      <c r="B16" s="63"/>
      <c r="C16" s="64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2" t="s">
        <v>21</v>
      </c>
      <c r="B18" s="31">
        <v>0</v>
      </c>
      <c r="C18" s="33">
        <f>(IF(A18="l",0-(B18/2),IF(A18="w",10+B18,)))</f>
        <v>0</v>
      </c>
      <c r="D18" s="3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56</v>
      </c>
      <c r="B21" s="63"/>
      <c r="C21" s="64"/>
      <c r="D21" s="3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2" t="s">
        <v>21</v>
      </c>
      <c r="B23" s="31">
        <v>0</v>
      </c>
      <c r="C23" s="33">
        <f>(IF(A23="l",0-(B23/2),IF(A23="w",10+B23,)))</f>
        <v>0</v>
      </c>
      <c r="D23" s="3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28</v>
      </c>
      <c r="B26" s="63"/>
      <c r="C26" s="64"/>
      <c r="D26" s="3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0" t="s">
        <v>21</v>
      </c>
      <c r="B28" s="31">
        <v>0</v>
      </c>
      <c r="C28" s="33">
        <f>(IF(A28="l",0-(B28/2),IF(A28="w",10+B28,)))</f>
        <v>0</v>
      </c>
      <c r="D28" s="3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58</v>
      </c>
      <c r="B32" s="63"/>
      <c r="C32" s="64"/>
      <c r="D32" s="3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61</v>
      </c>
      <c r="B37" s="63"/>
      <c r="C37" s="64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2" t="s">
        <v>21</v>
      </c>
      <c r="B39" s="31">
        <v>0</v>
      </c>
      <c r="C39" s="33">
        <f>(IF(A39="l",0-(B39/2),IF(A39="w",10+B39,)))</f>
        <v>0</v>
      </c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62</v>
      </c>
      <c r="B42" s="63"/>
      <c r="C42" s="64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2" t="s">
        <v>21</v>
      </c>
      <c r="B44" s="31">
        <v>0</v>
      </c>
      <c r="C44" s="33">
        <f>(IF(A44="l",0-(B44/2),IF(A44="w",10+B44,)))</f>
        <v>0</v>
      </c>
      <c r="D44" s="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63</v>
      </c>
      <c r="B47" s="63"/>
      <c r="C47" s="64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0" t="s">
        <v>21</v>
      </c>
      <c r="B49" s="36">
        <v>0</v>
      </c>
      <c r="C49" s="33">
        <f>(IF(A49="l",0-(B49/2),IF(A49="w",10+B49,)))</f>
        <v>0</v>
      </c>
      <c r="D49" s="2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59</v>
      </c>
      <c r="B52" s="63"/>
      <c r="C52" s="64"/>
      <c r="D52" s="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2" t="s">
        <v>21</v>
      </c>
      <c r="B54" s="31">
        <v>0</v>
      </c>
      <c r="C54" s="33">
        <f>(IF(A54="l",0-(B54/2),IF(A54="w",10+B54,)))</f>
        <v>0</v>
      </c>
      <c r="D54" s="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Scoreboard!A6</f>
        <v>Team 4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IF(1=Scoreboard!C6,"1st Place", IF(2=Scoreboard!C6,"2nd Place", IF(3=Scoreboard!C6,"3rd Place", IF(4=Scoreboard!C6,"4th Place", IF(5=Scoreboard!C6,"5th Place", IF(6=Scoreboard!C6,"6th Place", IF(7=Scoreboard!C6,"7th Place", IF(8=Scoreboard!C6,"8th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8"/>
      <c r="F4" s="8"/>
      <c r="G4" s="8"/>
      <c r="H4" s="8"/>
      <c r="I4" s="8"/>
      <c r="J4" s="8"/>
      <c r="K4" s="8"/>
      <c r="L4" s="8"/>
      <c r="M4" s="8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34</v>
      </c>
      <c r="B6" s="63"/>
      <c r="C6" s="64"/>
      <c r="D6" s="6"/>
      <c r="E6" s="8"/>
      <c r="F6" s="8"/>
      <c r="G6" s="8"/>
      <c r="H6" s="8"/>
      <c r="I6" s="8"/>
      <c r="J6" s="8"/>
      <c r="K6" s="8"/>
      <c r="L6" s="8"/>
      <c r="M6" s="8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8"/>
      <c r="F7" s="8"/>
      <c r="G7" s="8"/>
      <c r="H7" s="8"/>
      <c r="I7" s="8"/>
      <c r="J7" s="8"/>
      <c r="K7" s="8"/>
      <c r="L7" s="8"/>
      <c r="M7" s="8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8"/>
      <c r="F8" s="8"/>
      <c r="G8" s="8"/>
      <c r="H8" s="8"/>
      <c r="I8" s="8"/>
      <c r="J8" s="8"/>
      <c r="K8" s="8"/>
      <c r="L8" s="8"/>
      <c r="M8" s="8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8"/>
      <c r="F10" s="8"/>
      <c r="G10" s="8"/>
      <c r="H10" s="8"/>
      <c r="I10" s="8"/>
      <c r="J10" s="8"/>
      <c r="K10" s="8"/>
      <c r="L10" s="8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57</v>
      </c>
      <c r="B11" s="63"/>
      <c r="C11" s="64"/>
      <c r="D11" s="6"/>
      <c r="E11" s="8"/>
      <c r="F11" s="8"/>
      <c r="G11" s="8"/>
      <c r="H11" s="8"/>
      <c r="I11" s="8"/>
      <c r="J11" s="8"/>
      <c r="K11" s="8"/>
      <c r="L11" s="8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8"/>
      <c r="F12" s="8"/>
      <c r="G12" s="8"/>
      <c r="H12" s="8"/>
      <c r="I12" s="8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2" t="s">
        <v>21</v>
      </c>
      <c r="B13" s="31">
        <v>0</v>
      </c>
      <c r="C13" s="33">
        <f>(IF(A13="l",0-(B13/2),IF(A13="w",10+B13,)))</f>
        <v>0</v>
      </c>
      <c r="D13" s="34"/>
      <c r="E13" s="8"/>
      <c r="F13" s="8"/>
      <c r="G13" s="8"/>
      <c r="H13" s="8"/>
      <c r="I13" s="8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8"/>
      <c r="F14" s="8"/>
      <c r="G14" s="8"/>
      <c r="H14" s="8"/>
      <c r="I14" s="8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8"/>
      <c r="F15" s="8"/>
      <c r="G15" s="8"/>
      <c r="H15" s="8"/>
      <c r="I15" s="8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59</v>
      </c>
      <c r="B16" s="63"/>
      <c r="C16" s="64"/>
      <c r="D16" s="35"/>
      <c r="E16" s="8"/>
      <c r="F16" s="8"/>
      <c r="G16" s="8"/>
      <c r="H16" s="8"/>
      <c r="I16" s="8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2" t="s">
        <v>21</v>
      </c>
      <c r="B18" s="31">
        <v>0</v>
      </c>
      <c r="C18" s="33">
        <f>(IF(A18="l",0-(B18/2),IF(A18="w",10+B18,)))</f>
        <v>0</v>
      </c>
      <c r="D18" s="34"/>
      <c r="E18" s="8"/>
      <c r="F18" s="8"/>
      <c r="G18" s="8"/>
      <c r="H18" s="8"/>
      <c r="I18" s="8"/>
      <c r="J18" s="8"/>
      <c r="K18" s="8"/>
      <c r="L18" s="8"/>
      <c r="M18" s="8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8"/>
      <c r="F19" s="8"/>
      <c r="G19" s="8"/>
      <c r="H19" s="8"/>
      <c r="I19" s="8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8"/>
      <c r="F20" s="8"/>
      <c r="G20" s="8"/>
      <c r="H20" s="8"/>
      <c r="I20" s="8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60</v>
      </c>
      <c r="B21" s="63"/>
      <c r="C21" s="64"/>
      <c r="D21" s="38"/>
      <c r="E21" s="8"/>
      <c r="F21" s="8"/>
      <c r="G21" s="8"/>
      <c r="H21" s="8"/>
      <c r="I21" s="8"/>
      <c r="J21" s="8"/>
      <c r="K21" s="8"/>
      <c r="L21" s="8"/>
      <c r="M21" s="8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8"/>
      <c r="F22" s="8"/>
      <c r="G22" s="8"/>
      <c r="H22" s="8"/>
      <c r="I22" s="8"/>
      <c r="J22" s="8"/>
      <c r="K22" s="8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2" t="s">
        <v>21</v>
      </c>
      <c r="B23" s="31">
        <v>0</v>
      </c>
      <c r="C23" s="33">
        <f>(IF(A23="l",0-(B23/2),IF(A23="w",10+B23,)))</f>
        <v>0</v>
      </c>
      <c r="D23" s="38"/>
      <c r="E23" s="8"/>
      <c r="F23" s="8"/>
      <c r="G23" s="8"/>
      <c r="H23" s="8"/>
      <c r="I23" s="8"/>
      <c r="J23" s="8"/>
      <c r="K23" s="8"/>
      <c r="L23" s="8"/>
      <c r="M23" s="8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8"/>
      <c r="F24" s="8"/>
      <c r="G24" s="8"/>
      <c r="H24" s="8"/>
      <c r="I24" s="8"/>
      <c r="J24" s="8"/>
      <c r="K24" s="8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8"/>
      <c r="F25" s="8"/>
      <c r="G25" s="8"/>
      <c r="H25" s="8"/>
      <c r="I25" s="8"/>
      <c r="J25" s="8"/>
      <c r="K25" s="8"/>
      <c r="L25" s="8"/>
      <c r="M25" s="8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42</v>
      </c>
      <c r="B26" s="63"/>
      <c r="C26" s="64"/>
      <c r="D26" s="38"/>
      <c r="E26" s="8"/>
      <c r="F26" s="8"/>
      <c r="G26" s="8"/>
      <c r="H26" s="8"/>
      <c r="I26" s="8"/>
      <c r="J26" s="8"/>
      <c r="K26" s="8"/>
      <c r="L26" s="8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8"/>
      <c r="F27" s="8"/>
      <c r="G27" s="8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2" t="s">
        <v>21</v>
      </c>
      <c r="B28" s="31">
        <v>0</v>
      </c>
      <c r="C28" s="33">
        <f>(IF(A28="l",0-(B28/2),IF(A28="w",10+B28,)))</f>
        <v>0</v>
      </c>
      <c r="D28" s="38"/>
      <c r="E28" s="8"/>
      <c r="F28" s="8"/>
      <c r="G28" s="8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8"/>
      <c r="F29" s="8"/>
      <c r="G29" s="8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8"/>
      <c r="F30" s="8"/>
      <c r="G30" s="8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8"/>
      <c r="F31" s="8"/>
      <c r="G31" s="8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35</v>
      </c>
      <c r="B32" s="63"/>
      <c r="C32" s="64"/>
      <c r="D32" s="35"/>
      <c r="E32" s="8"/>
      <c r="F32" s="8"/>
      <c r="G32" s="8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8"/>
      <c r="F33" s="8"/>
      <c r="G33" s="8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8"/>
      <c r="F34" s="8"/>
      <c r="G34" s="8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8"/>
      <c r="F35" s="8"/>
      <c r="G35" s="8"/>
      <c r="H35" s="8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8"/>
      <c r="F36" s="8"/>
      <c r="G36" s="8"/>
      <c r="H36" s="8"/>
      <c r="I36" s="8"/>
      <c r="J36" s="8"/>
      <c r="K36" s="8"/>
      <c r="L36" s="8"/>
      <c r="M36" s="8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64</v>
      </c>
      <c r="B37" s="63"/>
      <c r="C37" s="64"/>
      <c r="D37" s="6"/>
      <c r="E37" s="8"/>
      <c r="F37" s="8"/>
      <c r="G37" s="8"/>
      <c r="H37" s="8"/>
      <c r="I37" s="8"/>
      <c r="J37" s="8"/>
      <c r="K37" s="8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8"/>
      <c r="F38" s="8"/>
      <c r="G38" s="8"/>
      <c r="H38" s="8"/>
      <c r="I38" s="8"/>
      <c r="J38" s="8"/>
      <c r="K38" s="8"/>
      <c r="L38" s="8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0" t="s">
        <v>21</v>
      </c>
      <c r="B39" s="31">
        <v>0</v>
      </c>
      <c r="C39" s="33">
        <f>(IF(A39="l",0-(B39/2),IF(A39="w",10+B39,)))</f>
        <v>0</v>
      </c>
      <c r="D39" s="6"/>
      <c r="E39" s="8"/>
      <c r="F39" s="8"/>
      <c r="G39" s="8"/>
      <c r="H39" s="8"/>
      <c r="I39" s="8"/>
      <c r="J39" s="8"/>
      <c r="K39" s="8"/>
      <c r="L39" s="8"/>
      <c r="M39" s="8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8"/>
      <c r="F40" s="8"/>
      <c r="G40" s="8"/>
      <c r="H40" s="8"/>
      <c r="I40" s="8"/>
      <c r="J40" s="8"/>
      <c r="K40" s="8"/>
      <c r="L40" s="8"/>
      <c r="M40" s="8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8"/>
      <c r="F41" s="8"/>
      <c r="G41" s="8"/>
      <c r="H41" s="8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28</v>
      </c>
      <c r="B42" s="63"/>
      <c r="C42" s="64"/>
      <c r="D42" s="6"/>
      <c r="E42" s="8"/>
      <c r="F42" s="8"/>
      <c r="G42" s="8"/>
      <c r="H42" s="8"/>
      <c r="I42" s="8"/>
      <c r="J42" s="8"/>
      <c r="K42" s="8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8"/>
      <c r="F43" s="8"/>
      <c r="G43" s="8"/>
      <c r="H43" s="8"/>
      <c r="I43" s="8"/>
      <c r="J43" s="8"/>
      <c r="K43" s="8"/>
      <c r="L43" s="8"/>
      <c r="M43" s="8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2" t="s">
        <v>21</v>
      </c>
      <c r="B44" s="31">
        <v>0</v>
      </c>
      <c r="C44" s="33">
        <f>(IF(A44="l",0-(B44/2),IF(A44="w",10+B44,)))</f>
        <v>0</v>
      </c>
      <c r="D44" s="6"/>
      <c r="E44" s="8"/>
      <c r="F44" s="8"/>
      <c r="G44" s="8"/>
      <c r="H44" s="8"/>
      <c r="I44" s="8"/>
      <c r="J44" s="8"/>
      <c r="K44" s="8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8"/>
      <c r="F46" s="8"/>
      <c r="G46" s="8"/>
      <c r="H46" s="8"/>
      <c r="I46" s="8"/>
      <c r="J46" s="8"/>
      <c r="K46" s="8"/>
      <c r="L46" s="8"/>
      <c r="M46" s="8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40</v>
      </c>
      <c r="B47" s="63"/>
      <c r="C47" s="64"/>
      <c r="D47" s="6"/>
      <c r="E47" s="8"/>
      <c r="F47" s="8"/>
      <c r="G47" s="8"/>
      <c r="H47" s="8"/>
      <c r="I47" s="8"/>
      <c r="J47" s="8"/>
      <c r="K47" s="8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8"/>
      <c r="F48" s="8"/>
      <c r="G48" s="8"/>
      <c r="H48" s="8"/>
      <c r="I48" s="8"/>
      <c r="J48" s="8"/>
      <c r="K48" s="8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2" t="s">
        <v>21</v>
      </c>
      <c r="B49" s="36">
        <v>0</v>
      </c>
      <c r="C49" s="33">
        <f>(IF(A49="l",0-(B49/2),IF(A49="w",10+B49,)))</f>
        <v>0</v>
      </c>
      <c r="D49" s="24"/>
      <c r="E49" s="8"/>
      <c r="F49" s="8"/>
      <c r="G49" s="8"/>
      <c r="H49" s="8"/>
      <c r="I49" s="8"/>
      <c r="J49" s="8"/>
      <c r="K49" s="8"/>
      <c r="L49" s="8"/>
      <c r="M49" s="8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8"/>
      <c r="F51" s="8"/>
      <c r="G51" s="8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31</v>
      </c>
      <c r="B52" s="63"/>
      <c r="C52" s="64"/>
      <c r="D52" s="6"/>
      <c r="E52" s="8"/>
      <c r="F52" s="8"/>
      <c r="G52" s="8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8"/>
      <c r="F53" s="8"/>
      <c r="G53" s="8"/>
      <c r="H53" s="8"/>
      <c r="I53" s="8"/>
      <c r="J53" s="8"/>
      <c r="K53" s="8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0" t="s">
        <v>21</v>
      </c>
      <c r="B54" s="31">
        <v>0</v>
      </c>
      <c r="C54" s="33">
        <f>(IF(A54="l",0-(B54/2),IF(A54="w",10+B54,)))</f>
        <v>0</v>
      </c>
      <c r="D54" s="6"/>
      <c r="E54" s="8"/>
      <c r="F54" s="8"/>
      <c r="G54" s="8"/>
      <c r="H54" s="8"/>
      <c r="I54" s="8"/>
      <c r="J54" s="8"/>
      <c r="K54" s="8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8"/>
      <c r="F55" s="8"/>
      <c r="G55" s="8"/>
      <c r="H55" s="8"/>
      <c r="I55" s="8"/>
      <c r="J55" s="8"/>
      <c r="K55" s="8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8"/>
      <c r="F56" s="8"/>
      <c r="G56" s="8"/>
      <c r="H56" s="8"/>
      <c r="I56" s="8"/>
      <c r="J56" s="8"/>
      <c r="K56" s="8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8"/>
      <c r="F57" s="8"/>
      <c r="G57" s="8"/>
      <c r="H57" s="8"/>
      <c r="I57" s="8"/>
      <c r="J57" s="8"/>
      <c r="K57" s="8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8"/>
      <c r="F58" s="8"/>
      <c r="G58" s="8"/>
      <c r="H58" s="8"/>
      <c r="I58" s="8"/>
      <c r="J58" s="8"/>
      <c r="K58" s="8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8"/>
      <c r="F59" s="8"/>
      <c r="G59" s="8"/>
      <c r="H59" s="8"/>
      <c r="I59" s="8"/>
      <c r="J59" s="8"/>
      <c r="K59" s="8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8"/>
      <c r="F60" s="8"/>
      <c r="G60" s="8"/>
      <c r="H60" s="8"/>
      <c r="I60" s="8"/>
      <c r="J60" s="8"/>
      <c r="K60" s="8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8"/>
      <c r="F61" s="8"/>
      <c r="G61" s="8"/>
      <c r="H61" s="8"/>
      <c r="I61" s="8"/>
      <c r="J61" s="8"/>
      <c r="K61" s="8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8"/>
      <c r="F62" s="8"/>
      <c r="G62" s="8"/>
      <c r="H62" s="8"/>
      <c r="I62" s="8"/>
      <c r="J62" s="8"/>
      <c r="K62" s="8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8"/>
      <c r="F63" s="8"/>
      <c r="G63" s="8"/>
      <c r="H63" s="8"/>
      <c r="I63" s="8"/>
      <c r="J63" s="8"/>
      <c r="K63" s="8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8"/>
      <c r="F64" s="8"/>
      <c r="G64" s="8"/>
      <c r="H64" s="8"/>
      <c r="I64" s="8"/>
      <c r="J64" s="8"/>
      <c r="K64" s="8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8"/>
      <c r="F65" s="8"/>
      <c r="G65" s="8"/>
      <c r="H65" s="8"/>
      <c r="I65" s="8"/>
      <c r="J65" s="8"/>
      <c r="K65" s="8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8"/>
      <c r="F66" s="8"/>
      <c r="G66" s="8"/>
      <c r="H66" s="8"/>
      <c r="I66" s="8"/>
      <c r="J66" s="8"/>
      <c r="K66" s="8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8"/>
      <c r="F67" s="8"/>
      <c r="G67" s="8"/>
      <c r="H67" s="8"/>
      <c r="I67" s="8"/>
      <c r="J67" s="8"/>
      <c r="K67" s="8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8"/>
      <c r="F68" s="8"/>
      <c r="G68" s="8"/>
      <c r="H68" s="8"/>
      <c r="I68" s="8"/>
      <c r="J68" s="8"/>
      <c r="K68" s="8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8"/>
      <c r="F69" s="8"/>
      <c r="G69" s="8"/>
      <c r="H69" s="8"/>
      <c r="I69" s="8"/>
      <c r="J69" s="8"/>
      <c r="K69" s="8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8"/>
      <c r="F70" s="8"/>
      <c r="G70" s="8"/>
      <c r="H70" s="8"/>
      <c r="I70" s="8"/>
      <c r="J70" s="8"/>
      <c r="K70" s="8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8"/>
      <c r="F71" s="8"/>
      <c r="G71" s="8"/>
      <c r="H71" s="8"/>
      <c r="I71" s="8"/>
      <c r="J71" s="8"/>
      <c r="K71" s="8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8"/>
      <c r="F72" s="8"/>
      <c r="G72" s="8"/>
      <c r="H72" s="8"/>
      <c r="I72" s="8"/>
      <c r="J72" s="8"/>
      <c r="K72" s="8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8"/>
      <c r="F74" s="8"/>
      <c r="G74" s="8"/>
      <c r="H74" s="8"/>
      <c r="I74" s="8"/>
      <c r="J74" s="8"/>
      <c r="K74" s="8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8"/>
      <c r="F75" s="8"/>
      <c r="G75" s="8"/>
      <c r="H75" s="8"/>
      <c r="I75" s="8"/>
      <c r="J75" s="8"/>
      <c r="K75" s="8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8"/>
      <c r="F76" s="8"/>
      <c r="G76" s="8"/>
      <c r="H76" s="8"/>
      <c r="I76" s="8"/>
      <c r="J76" s="8"/>
      <c r="K76" s="8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Scoreboard!A7</f>
        <v>Team 5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IF(1=Scoreboard!C7,"1st Place", IF(2=Scoreboard!C7,"2nd Place", IF(3=Scoreboard!C7,"3rd Place", IF(4=Scoreboard!C7,"4th Place", IF(5=Scoreboard!C7,"5th Place", IF(6=Scoreboard!C7,"6th Place", IF(7=Scoreboard!C7,"7th Place", IF(8=Scoreboard!C7,"8th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58</v>
      </c>
      <c r="B6" s="63"/>
      <c r="C6" s="64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8"/>
      <c r="F7" s="8"/>
      <c r="G7" s="8"/>
      <c r="H7" s="8"/>
      <c r="I7" s="8"/>
      <c r="J7" s="8"/>
      <c r="K7" s="8"/>
      <c r="L7" s="8"/>
      <c r="M7" s="8"/>
      <c r="N7" s="8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8"/>
      <c r="F8" s="8"/>
      <c r="G8" s="8"/>
      <c r="H8" s="8"/>
      <c r="I8" s="8"/>
      <c r="J8" s="8"/>
      <c r="K8" s="8"/>
      <c r="L8" s="8"/>
      <c r="M8" s="8"/>
      <c r="N8" s="8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65</v>
      </c>
      <c r="B11" s="63"/>
      <c r="C11" s="64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2" t="s">
        <v>21</v>
      </c>
      <c r="B13" s="31">
        <v>0</v>
      </c>
      <c r="C13" s="33">
        <f>(IF(A13="l",0-(B13/2),IF(A13="w",10+B13,)))</f>
        <v>0</v>
      </c>
      <c r="D13" s="34"/>
      <c r="E13" s="8"/>
      <c r="F13" s="8"/>
      <c r="G13" s="8"/>
      <c r="H13" s="8"/>
      <c r="I13" s="8"/>
      <c r="J13" s="8"/>
      <c r="K13" s="8"/>
      <c r="L13" s="8"/>
      <c r="M13" s="8"/>
      <c r="N13" s="8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8"/>
      <c r="F14" s="8"/>
      <c r="G14" s="8"/>
      <c r="H14" s="8"/>
      <c r="I14" s="8"/>
      <c r="J14" s="8"/>
      <c r="K14" s="8"/>
      <c r="L14" s="8"/>
      <c r="M14" s="8"/>
      <c r="N14" s="8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40</v>
      </c>
      <c r="B16" s="63"/>
      <c r="C16" s="64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0" t="s">
        <v>21</v>
      </c>
      <c r="B18" s="31">
        <v>0</v>
      </c>
      <c r="C18" s="33">
        <f>(IF(A18="l",0-(B18/2),IF(A18="w",10+B18,)))</f>
        <v>0</v>
      </c>
      <c r="D18" s="34"/>
      <c r="E18" s="8"/>
      <c r="F18" s="8"/>
      <c r="G18" s="8"/>
      <c r="H18" s="8"/>
      <c r="I18" s="8"/>
      <c r="J18" s="8"/>
      <c r="K18" s="8"/>
      <c r="L18" s="8"/>
      <c r="M18" s="8"/>
      <c r="N18" s="8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8"/>
      <c r="F19" s="8"/>
      <c r="G19" s="8"/>
      <c r="H19" s="8"/>
      <c r="I19" s="8"/>
      <c r="J19" s="8"/>
      <c r="K19" s="8"/>
      <c r="L19" s="8"/>
      <c r="M19" s="8"/>
      <c r="N19" s="8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8"/>
      <c r="F20" s="8"/>
      <c r="G20" s="8"/>
      <c r="H20" s="8"/>
      <c r="I20" s="8"/>
      <c r="J20" s="8"/>
      <c r="K20" s="8"/>
      <c r="L20" s="8"/>
      <c r="M20" s="8"/>
      <c r="N20" s="8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61</v>
      </c>
      <c r="B21" s="63"/>
      <c r="C21" s="64"/>
      <c r="D21" s="38"/>
      <c r="E21" s="8"/>
      <c r="F21" s="8"/>
      <c r="G21" s="8"/>
      <c r="H21" s="8"/>
      <c r="I21" s="8"/>
      <c r="J21" s="8"/>
      <c r="K21" s="8"/>
      <c r="L21" s="8"/>
      <c r="M21" s="8"/>
      <c r="N21" s="8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0" t="s">
        <v>21</v>
      </c>
      <c r="B23" s="31">
        <v>0</v>
      </c>
      <c r="C23" s="33">
        <f>(IF(A23="l",0-(B23/2),IF(A23="w",10+B23,)))</f>
        <v>0</v>
      </c>
      <c r="D23" s="38"/>
      <c r="E23" s="8"/>
      <c r="F23" s="8"/>
      <c r="G23" s="8"/>
      <c r="H23" s="8"/>
      <c r="I23" s="8"/>
      <c r="J23" s="8"/>
      <c r="K23" s="8"/>
      <c r="L23" s="8"/>
      <c r="M23" s="8"/>
      <c r="N23" s="8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8"/>
      <c r="F24" s="8"/>
      <c r="G24" s="8"/>
      <c r="H24" s="8"/>
      <c r="I24" s="8"/>
      <c r="J24" s="8"/>
      <c r="K24" s="8"/>
      <c r="L24" s="8"/>
      <c r="M24" s="8"/>
      <c r="N24" s="8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8"/>
      <c r="F25" s="8"/>
      <c r="G25" s="8"/>
      <c r="H25" s="8"/>
      <c r="I25" s="8"/>
      <c r="J25" s="8"/>
      <c r="K25" s="8"/>
      <c r="L25" s="8"/>
      <c r="M25" s="8"/>
      <c r="N25" s="8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37</v>
      </c>
      <c r="B26" s="63"/>
      <c r="C26" s="64"/>
      <c r="D26" s="38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0" t="s">
        <v>21</v>
      </c>
      <c r="B28" s="31">
        <v>0</v>
      </c>
      <c r="C28" s="33">
        <f>(IF(A28="l",0-(B28/2),IF(A28="w",10+B28,)))</f>
        <v>0</v>
      </c>
      <c r="D28" s="3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8"/>
      <c r="F30" s="8"/>
      <c r="G30" s="8"/>
      <c r="H30" s="8"/>
      <c r="I30" s="8"/>
      <c r="J30" s="8"/>
      <c r="K30" s="8"/>
      <c r="L30" s="8"/>
      <c r="M30" s="8"/>
      <c r="N30" s="8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34</v>
      </c>
      <c r="B32" s="63"/>
      <c r="C32" s="64"/>
      <c r="D32" s="35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8"/>
      <c r="F34" s="8"/>
      <c r="G34" s="8"/>
      <c r="H34" s="8"/>
      <c r="I34" s="8"/>
      <c r="J34" s="8"/>
      <c r="K34" s="8"/>
      <c r="L34" s="8"/>
      <c r="M34" s="8"/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8"/>
      <c r="F35" s="8"/>
      <c r="G35" s="8"/>
      <c r="H35" s="8"/>
      <c r="I35" s="8"/>
      <c r="J35" s="8"/>
      <c r="K35" s="8"/>
      <c r="L35" s="8"/>
      <c r="M35" s="8"/>
      <c r="N35" s="8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8"/>
      <c r="F36" s="8"/>
      <c r="G36" s="8"/>
      <c r="H36" s="8"/>
      <c r="I36" s="8"/>
      <c r="J36" s="8"/>
      <c r="K36" s="8"/>
      <c r="L36" s="8"/>
      <c r="M36" s="8"/>
      <c r="N36" s="8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59</v>
      </c>
      <c r="B37" s="63"/>
      <c r="C37" s="64"/>
      <c r="D37" s="6"/>
      <c r="E37" s="8"/>
      <c r="F37" s="8"/>
      <c r="G37" s="8"/>
      <c r="H37" s="8"/>
      <c r="I37" s="8"/>
      <c r="J37" s="8"/>
      <c r="K37" s="8"/>
      <c r="L37" s="8"/>
      <c r="M37" s="8"/>
      <c r="N37" s="8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8"/>
      <c r="F38" s="8"/>
      <c r="G38" s="8"/>
      <c r="H38" s="8"/>
      <c r="I38" s="8"/>
      <c r="J38" s="8"/>
      <c r="K38" s="8"/>
      <c r="L38" s="8"/>
      <c r="M38" s="8"/>
      <c r="N38" s="8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2" t="s">
        <v>21</v>
      </c>
      <c r="B39" s="31">
        <v>0</v>
      </c>
      <c r="C39" s="33">
        <f>(IF(A39="l",0-(B39/2),IF(A39="w",10+B39,)))</f>
        <v>0</v>
      </c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8"/>
      <c r="F40" s="8"/>
      <c r="G40" s="8"/>
      <c r="H40" s="8"/>
      <c r="I40" s="8"/>
      <c r="J40" s="8"/>
      <c r="K40" s="8"/>
      <c r="L40" s="8"/>
      <c r="M40" s="8"/>
      <c r="N40" s="8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60</v>
      </c>
      <c r="B42" s="63"/>
      <c r="C42" s="64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8"/>
      <c r="F43" s="8"/>
      <c r="G43" s="8"/>
      <c r="H43" s="8"/>
      <c r="I43" s="8"/>
      <c r="J43" s="8"/>
      <c r="K43" s="8"/>
      <c r="L43" s="8"/>
      <c r="M43" s="8"/>
      <c r="N43" s="8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2" t="s">
        <v>21</v>
      </c>
      <c r="B44" s="31">
        <v>0</v>
      </c>
      <c r="C44" s="33">
        <f>(IF(A44="l",0-(B44/2),IF(A44="w",10+B44,)))</f>
        <v>0</v>
      </c>
      <c r="D44" s="6"/>
      <c r="E44" s="8"/>
      <c r="F44" s="8"/>
      <c r="G44" s="8"/>
      <c r="H44" s="8"/>
      <c r="I44" s="8"/>
      <c r="J44" s="8"/>
      <c r="K44" s="8"/>
      <c r="L44" s="8"/>
      <c r="M44" s="8"/>
      <c r="N44" s="8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8"/>
      <c r="F45" s="8"/>
      <c r="G45" s="8"/>
      <c r="H45" s="8"/>
      <c r="I45" s="8"/>
      <c r="J45" s="8"/>
      <c r="K45" s="8"/>
      <c r="L45" s="8"/>
      <c r="M45" s="8"/>
      <c r="N45" s="8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8"/>
      <c r="F46" s="8"/>
      <c r="G46" s="8"/>
      <c r="H46" s="8"/>
      <c r="I46" s="8"/>
      <c r="J46" s="8"/>
      <c r="K46" s="8"/>
      <c r="L46" s="8"/>
      <c r="M46" s="8"/>
      <c r="N46" s="8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64</v>
      </c>
      <c r="B47" s="63"/>
      <c r="C47" s="64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2" t="s">
        <v>21</v>
      </c>
      <c r="B49" s="31">
        <v>0</v>
      </c>
      <c r="C49" s="33">
        <f>(IF(A49="l",0-(B49/2),IF(A49="w",10+B49,)))</f>
        <v>0</v>
      </c>
      <c r="D49" s="24"/>
      <c r="E49" s="8"/>
      <c r="F49" s="8"/>
      <c r="G49" s="8"/>
      <c r="H49" s="8"/>
      <c r="I49" s="8"/>
      <c r="J49" s="8"/>
      <c r="K49" s="8"/>
      <c r="L49" s="8"/>
      <c r="M49" s="8"/>
      <c r="N49" s="8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8"/>
      <c r="F51" s="8"/>
      <c r="G51" s="8"/>
      <c r="H51" s="8"/>
      <c r="I51" s="8"/>
      <c r="J51" s="8"/>
      <c r="K51" s="8"/>
      <c r="L51" s="8"/>
      <c r="M51" s="8"/>
      <c r="N51" s="8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65</v>
      </c>
      <c r="B52" s="63"/>
      <c r="C52" s="64"/>
      <c r="D52" s="6"/>
      <c r="E52" s="8"/>
      <c r="F52" s="8"/>
      <c r="G52" s="8"/>
      <c r="H52" s="8"/>
      <c r="I52" s="8"/>
      <c r="J52" s="8"/>
      <c r="K52" s="8"/>
      <c r="L52" s="8"/>
      <c r="M52" s="8"/>
      <c r="N52" s="8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8"/>
      <c r="F53" s="8"/>
      <c r="G53" s="8"/>
      <c r="H53" s="8"/>
      <c r="I53" s="8"/>
      <c r="J53" s="8"/>
      <c r="K53" s="8"/>
      <c r="L53" s="8"/>
      <c r="M53" s="8"/>
      <c r="N53" s="8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2" t="s">
        <v>21</v>
      </c>
      <c r="B54" s="31">
        <v>0</v>
      </c>
      <c r="C54" s="33">
        <f>(IF(A54="l",0-(B54/2),IF(A54="w",10+B54,)))</f>
        <v>0</v>
      </c>
      <c r="D54" s="6"/>
      <c r="E54" s="8"/>
      <c r="F54" s="8"/>
      <c r="G54" s="8"/>
      <c r="H54" s="8"/>
      <c r="I54" s="8"/>
      <c r="J54" s="8"/>
      <c r="K54" s="8"/>
      <c r="L54" s="8"/>
      <c r="M54" s="8"/>
      <c r="N54" s="8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8"/>
      <c r="F55" s="8"/>
      <c r="G55" s="8"/>
      <c r="H55" s="8"/>
      <c r="I55" s="8"/>
      <c r="J55" s="8"/>
      <c r="K55" s="8"/>
      <c r="L55" s="8"/>
      <c r="M55" s="8"/>
      <c r="N55" s="8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8"/>
      <c r="F56" s="8"/>
      <c r="G56" s="8"/>
      <c r="H56" s="8"/>
      <c r="I56" s="8"/>
      <c r="J56" s="8"/>
      <c r="K56" s="8"/>
      <c r="L56" s="8"/>
      <c r="M56" s="8"/>
      <c r="N56" s="8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8"/>
      <c r="F57" s="8"/>
      <c r="G57" s="8"/>
      <c r="H57" s="8"/>
      <c r="I57" s="8"/>
      <c r="J57" s="8"/>
      <c r="K57" s="8"/>
      <c r="L57" s="8"/>
      <c r="M57" s="8"/>
      <c r="N57" s="8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8"/>
      <c r="F58" s="8"/>
      <c r="G58" s="8"/>
      <c r="H58" s="8"/>
      <c r="I58" s="8"/>
      <c r="J58" s="8"/>
      <c r="K58" s="8"/>
      <c r="L58" s="8"/>
      <c r="M58" s="8"/>
      <c r="N58" s="8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8"/>
      <c r="F60" s="8"/>
      <c r="G60" s="8"/>
      <c r="H60" s="8"/>
      <c r="I60" s="8"/>
      <c r="J60" s="8"/>
      <c r="K60" s="8"/>
      <c r="L60" s="8"/>
      <c r="M60" s="8"/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8"/>
      <c r="F61" s="8"/>
      <c r="G61" s="8"/>
      <c r="H61" s="8"/>
      <c r="I61" s="8"/>
      <c r="J61" s="8"/>
      <c r="K61" s="8"/>
      <c r="L61" s="8"/>
      <c r="M61" s="8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8"/>
      <c r="F62" s="8"/>
      <c r="G62" s="8"/>
      <c r="H62" s="8"/>
      <c r="I62" s="8"/>
      <c r="J62" s="8"/>
      <c r="K62" s="8"/>
      <c r="L62" s="8"/>
      <c r="M62" s="8"/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8"/>
      <c r="F70" s="8"/>
      <c r="G70" s="8"/>
      <c r="H70" s="8"/>
      <c r="I70" s="8"/>
      <c r="J70" s="8"/>
      <c r="K70" s="8"/>
      <c r="L70" s="8"/>
      <c r="M70" s="8"/>
      <c r="N70" s="8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8"/>
      <c r="F74" s="8"/>
      <c r="G74" s="8"/>
      <c r="H74" s="8"/>
      <c r="I74" s="8"/>
      <c r="J74" s="8"/>
      <c r="K74" s="8"/>
      <c r="L74" s="8"/>
      <c r="M74" s="8"/>
      <c r="N74" s="8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8"/>
      <c r="F76" s="8"/>
      <c r="G76" s="8"/>
      <c r="H76" s="8"/>
      <c r="I76" s="8"/>
      <c r="J76" s="8"/>
      <c r="K76" s="8"/>
      <c r="L76" s="8"/>
      <c r="M76" s="8"/>
      <c r="N76" s="8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8"/>
      <c r="F78" s="8"/>
      <c r="G78" s="8"/>
      <c r="H78" s="8"/>
      <c r="I78" s="8"/>
      <c r="J78" s="8"/>
      <c r="K78" s="8"/>
      <c r="L78" s="8"/>
      <c r="M78" s="8"/>
      <c r="N78" s="8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Scoreboard!A8</f>
        <v>Team 6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IF(1=Scoreboard!C8,"1st Place", IF(2=Scoreboard!C8,"2nd Place", IF(3=Scoreboard!C8,"3rd Place", IF(4=Scoreboard!C8,"4th Place", IF(5=Scoreboard!C8,"5th Place", IF(6=Scoreboard!C8,"6th Place", IF(7=Scoreboard!C8,"7th Place", IF(8=Scoreboard!C8,"8th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58</v>
      </c>
      <c r="B6" s="63"/>
      <c r="C6" s="6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55</v>
      </c>
      <c r="B11" s="63"/>
      <c r="C11" s="6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0" t="s">
        <v>21</v>
      </c>
      <c r="B13" s="31">
        <v>0</v>
      </c>
      <c r="C13" s="33">
        <f>(IF(A13="l",0-(B13/2),IF(A13="w",10+B13,)))</f>
        <v>0</v>
      </c>
      <c r="D13" s="3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31</v>
      </c>
      <c r="B16" s="63"/>
      <c r="C16" s="64"/>
      <c r="D16" s="3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0" t="s">
        <v>21</v>
      </c>
      <c r="B18" s="31">
        <v>0</v>
      </c>
      <c r="C18" s="33">
        <f>(IF(A18="l",0-(B18/2),IF(A18="w",10+B18,)))</f>
        <v>0</v>
      </c>
      <c r="D18" s="3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66</v>
      </c>
      <c r="B21" s="63"/>
      <c r="C21" s="64"/>
      <c r="D21" s="3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2" t="s">
        <v>21</v>
      </c>
      <c r="B23" s="36">
        <v>0</v>
      </c>
      <c r="C23" s="33">
        <f>(IF(A23="l",0-(B23/2),IF(A23="w",10+B23,)))</f>
        <v>0</v>
      </c>
      <c r="D23" s="3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44</v>
      </c>
      <c r="B26" s="63"/>
      <c r="C26" s="64"/>
      <c r="D26" s="3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2" t="s">
        <v>21</v>
      </c>
      <c r="B28" s="31">
        <v>0</v>
      </c>
      <c r="C28" s="33">
        <f>(IF(A28="l",0-(B28/2),IF(A28="w",10+B28,)))</f>
        <v>0</v>
      </c>
      <c r="D28" s="3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13</v>
      </c>
      <c r="B32" s="63"/>
      <c r="C32" s="64"/>
      <c r="D32" s="3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60</v>
      </c>
      <c r="B37" s="63"/>
      <c r="C37" s="6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0" t="s">
        <v>21</v>
      </c>
      <c r="B39" s="31">
        <v>0</v>
      </c>
      <c r="C39" s="33">
        <f>(IF(A39="l",0-(B39/2),IF(A39="w",10+B39,)))</f>
        <v>0</v>
      </c>
      <c r="D39" s="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23</v>
      </c>
      <c r="B42" s="63"/>
      <c r="C42" s="6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0" t="s">
        <v>21</v>
      </c>
      <c r="B44" s="31">
        <v>0</v>
      </c>
      <c r="C44" s="33">
        <f>(IF(A44="l",0-(B44/2),IF(A44="w",10+B44,)))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20</v>
      </c>
      <c r="B47" s="63"/>
      <c r="C47" s="6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0" t="s">
        <v>21</v>
      </c>
      <c r="B49" s="31">
        <v>0</v>
      </c>
      <c r="C49" s="33">
        <f>(IF(A49="l",0-(B49/2),IF(A49="w",10+B49,)))</f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55</v>
      </c>
      <c r="B52" s="63"/>
      <c r="C52" s="6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0" t="s">
        <v>21</v>
      </c>
      <c r="B54" s="31">
        <v>0</v>
      </c>
      <c r="C54" s="33">
        <f>(IF(A54="l",0-(B54/2),IF(A54="w",10+B54,)))</f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Scoreboard!A9</f>
        <v>Team 7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IF(1=Scoreboard!C9,"1st Place", IF(2=Scoreboard!C9,"2nd Place", IF(3=Scoreboard!C9,"3rd Place", IF(4=Scoreboard!C9,"4th Place", IF(5=Scoreboard!C9,"5th Place", IF(6=Scoreboard!C9,"6th Place", IF(7=Scoreboard!C9,"7th Place", IF(8=Scoreboard!C9,"8th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34</v>
      </c>
      <c r="B6" s="63"/>
      <c r="C6" s="6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23</v>
      </c>
      <c r="B11" s="63"/>
      <c r="C11" s="6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0" t="s">
        <v>21</v>
      </c>
      <c r="B13" s="31">
        <v>0</v>
      </c>
      <c r="C13" s="33">
        <f>(IF(A13="l",0-(B13/2),IF(A13="w",10+B13,)))</f>
        <v>0</v>
      </c>
      <c r="D13" s="3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41</v>
      </c>
      <c r="B16" s="63"/>
      <c r="C16" s="64"/>
      <c r="D16" s="3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2" t="s">
        <v>21</v>
      </c>
      <c r="B18" s="31">
        <v>0</v>
      </c>
      <c r="C18" s="33">
        <f>(IF(A18="l",0-(B18/2),IF(A18="w",10+B18,)))</f>
        <v>0</v>
      </c>
      <c r="D18" s="3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55</v>
      </c>
      <c r="B21" s="63"/>
      <c r="C21" s="64"/>
      <c r="D21" s="3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2" t="s">
        <v>21</v>
      </c>
      <c r="B23" s="31">
        <v>0</v>
      </c>
      <c r="C23" s="33">
        <f>(IF(A23="l",0-(B23/2),IF(A23="w",10+B23,)))</f>
        <v>0</v>
      </c>
      <c r="D23" s="3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17</v>
      </c>
      <c r="B26" s="63"/>
      <c r="C26" s="64"/>
      <c r="D26" s="3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2" t="s">
        <v>21</v>
      </c>
      <c r="B28" s="31">
        <v>0</v>
      </c>
      <c r="C28" s="33">
        <f>(IF(A28="l",0-(B28/2),IF(A28="w",10+B28,)))</f>
        <v>0</v>
      </c>
      <c r="D28" s="3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58</v>
      </c>
      <c r="B32" s="63"/>
      <c r="C32" s="64"/>
      <c r="D32" s="3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40</v>
      </c>
      <c r="B37" s="63"/>
      <c r="C37" s="6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0" t="s">
        <v>21</v>
      </c>
      <c r="B39" s="31">
        <v>0</v>
      </c>
      <c r="C39" s="33">
        <f>(IF(A39="l",0-(B39/2),IF(A39="w",10+B39,)))</f>
        <v>0</v>
      </c>
      <c r="D39" s="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56</v>
      </c>
      <c r="B42" s="63"/>
      <c r="C42" s="6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0" t="s">
        <v>21</v>
      </c>
      <c r="B44" s="31">
        <v>0</v>
      </c>
      <c r="C44" s="33">
        <f>(IF(A44="l",0-(B44/2),IF(A44="w",10+B44,)))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67</v>
      </c>
      <c r="B47" s="63"/>
      <c r="C47" s="6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0" t="s">
        <v>21</v>
      </c>
      <c r="B49" s="31">
        <v>0</v>
      </c>
      <c r="C49" s="33">
        <f>(IF(A49="l",0-(B49/2),IF(A49="w",10+B49,)))</f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68</v>
      </c>
      <c r="B52" s="63"/>
      <c r="C52" s="6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2" t="s">
        <v>21</v>
      </c>
      <c r="B54" s="31">
        <v>0</v>
      </c>
      <c r="C54" s="33">
        <f>(IF(A54="l",0-(B54/2),IF(A54="w",10+B54,)))</f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3" width="8.42578125" customWidth="1"/>
    <col min="4" max="4" width="0.85546875" customWidth="1"/>
    <col min="5" max="5" width="4.5703125" customWidth="1"/>
    <col min="6" max="6" width="7.7109375" customWidth="1"/>
    <col min="7" max="7" width="8.28515625" customWidth="1"/>
    <col min="8" max="8" width="8.7109375" customWidth="1"/>
    <col min="9" max="9" width="16.5703125" customWidth="1"/>
    <col min="10" max="10" width="12" customWidth="1"/>
    <col min="11" max="11" width="8.140625" customWidth="1"/>
    <col min="12" max="12" width="10" customWidth="1"/>
    <col min="13" max="13" width="8.140625" customWidth="1"/>
    <col min="14" max="14" width="6.7109375" customWidth="1"/>
    <col min="15" max="15" width="14.7109375" customWidth="1"/>
    <col min="16" max="23" width="7.5703125" customWidth="1"/>
    <col min="24" max="26" width="15.140625" customWidth="1"/>
  </cols>
  <sheetData>
    <row r="1" spans="1:23" ht="39.75" customHeight="1">
      <c r="A1" s="69" t="str">
        <f>Scoreboard!A10</f>
        <v>Team 8</v>
      </c>
      <c r="B1" s="70"/>
      <c r="C1" s="71"/>
      <c r="D1" s="4"/>
      <c r="E1" s="4"/>
      <c r="F1" s="6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" customHeight="1">
      <c r="A2" s="10">
        <f>C62</f>
        <v>0</v>
      </c>
      <c r="B2" s="72" t="str">
        <f>IF(1=Scoreboard!C10,"1st Place", IF(2=Scoreboard!C10,"2nd Place", IF(3=Scoreboard!C10,"3rd Place", IF(4=Scoreboard!C10,"4th Place", IF(5=Scoreboard!C10,"5th Place", IF(6=Scoreboard!C10,"6th Place", IF(7=Scoreboard!C10,"7th Place", IF(8=Scoreboard!C10,"8th Place",))))))))</f>
        <v>1st Place</v>
      </c>
      <c r="C2" s="73"/>
      <c r="D2" s="16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4" t="s">
        <v>11</v>
      </c>
      <c r="B4" s="75"/>
      <c r="C4" s="7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65" t="s">
        <v>12</v>
      </c>
      <c r="B5" s="66"/>
      <c r="C5" s="6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 customHeight="1">
      <c r="A6" s="62" t="s">
        <v>35</v>
      </c>
      <c r="B6" s="63"/>
      <c r="C6" s="6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customHeight="1">
      <c r="A7" s="79" t="s">
        <v>14</v>
      </c>
      <c r="B7" s="80"/>
      <c r="C7" s="25" t="s">
        <v>15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9.5" customHeight="1">
      <c r="A8" s="77">
        <v>0</v>
      </c>
      <c r="B8" s="78"/>
      <c r="C8" s="27">
        <f>IF(AND(A8&gt;=1,A8&lt;=15),15,(IF(AND(A8&gt;=16,A8&lt;=20),10,(IF(AND(A8&gt;=21,A8&lt;=25),9,(IF(AND(A8&gt;=26,A8&lt;=30),8,(IF(AND(A8&gt;=31,A8&lt;=35),7,(IF(AND(A8&gt;=36,A8&lt;=40),6,(IF(AND(A8&gt;=41,A8&lt;=45),5,(IF(AND(A8&gt;=46,A8&lt;=50),4,(IF(AND(A8&gt;=51,A8&lt;=55),3,(IF(AND(A8&gt;=56,A8&lt;=60),2,(IF(AND(A8&gt;=61,A8&lt;=65),1,(IF(AND(A8&gt;=66,A8&lt;=95),0.5,(IF(AND(A8&gt;=96,A8&lt;=110),0,(IF((A8&gt;=111),(-5),(IF((A8&gt;=0),0)))))))))))))))))))))))))))))</f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9.75" customHeight="1">
      <c r="A9" s="6"/>
      <c r="B9" s="6"/>
      <c r="C9" s="6"/>
      <c r="D9" s="2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 customHeight="1">
      <c r="A10" s="65" t="s">
        <v>16</v>
      </c>
      <c r="B10" s="66"/>
      <c r="C10" s="6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 customHeight="1">
      <c r="A11" s="62" t="s">
        <v>27</v>
      </c>
      <c r="B11" s="63"/>
      <c r="C11" s="6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 customHeight="1">
      <c r="A12" s="29" t="s">
        <v>18</v>
      </c>
      <c r="B12" s="29" t="s">
        <v>19</v>
      </c>
      <c r="C12" s="25" t="s">
        <v>15</v>
      </c>
      <c r="D12" s="22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9.5" customHeight="1">
      <c r="A13" s="32" t="s">
        <v>21</v>
      </c>
      <c r="B13" s="31">
        <v>0</v>
      </c>
      <c r="C13" s="33">
        <f>(IF(A13="l",0-(B13/2),IF(A13="w",10+B13,)))</f>
        <v>0</v>
      </c>
      <c r="D13" s="3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9.75" customHeight="1">
      <c r="A14" s="6"/>
      <c r="B14" s="6"/>
      <c r="C14" s="6"/>
      <c r="D14" s="3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 customHeight="1">
      <c r="A15" s="65" t="s">
        <v>22</v>
      </c>
      <c r="B15" s="66"/>
      <c r="C15" s="6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 customHeight="1">
      <c r="A16" s="62" t="s">
        <v>64</v>
      </c>
      <c r="B16" s="63"/>
      <c r="C16" s="64"/>
      <c r="D16" s="3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6" ht="15" customHeight="1">
      <c r="A17" s="29" t="s">
        <v>18</v>
      </c>
      <c r="B17" s="29" t="s">
        <v>25</v>
      </c>
      <c r="C17" s="25" t="s">
        <v>15</v>
      </c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6" ht="19.5" customHeight="1">
      <c r="A18" s="30" t="s">
        <v>21</v>
      </c>
      <c r="B18" s="31">
        <v>0</v>
      </c>
      <c r="C18" s="33">
        <f>(IF(A18="l",0-(B18/2),IF(A18="w",10+B18,)))</f>
        <v>0</v>
      </c>
      <c r="D18" s="3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37"/>
      <c r="Y18" s="37"/>
      <c r="Z18" s="37"/>
    </row>
    <row r="19" spans="1:26" ht="9.75" customHeight="1">
      <c r="A19" s="6"/>
      <c r="B19" s="6"/>
      <c r="C19" s="6"/>
      <c r="D19" s="3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6" ht="15" customHeight="1">
      <c r="A20" s="65" t="s">
        <v>26</v>
      </c>
      <c r="B20" s="66"/>
      <c r="C20" s="67"/>
      <c r="D20" s="3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6" ht="15" customHeight="1">
      <c r="A21" s="62" t="s">
        <v>68</v>
      </c>
      <c r="B21" s="63"/>
      <c r="C21" s="64"/>
      <c r="D21" s="3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6" ht="15" customHeight="1">
      <c r="A22" s="40" t="s">
        <v>18</v>
      </c>
      <c r="B22" s="29" t="s">
        <v>29</v>
      </c>
      <c r="C22" s="25" t="s">
        <v>15</v>
      </c>
      <c r="D22" s="3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6" ht="19.5" customHeight="1">
      <c r="A23" s="30" t="s">
        <v>21</v>
      </c>
      <c r="B23" s="31">
        <v>0</v>
      </c>
      <c r="C23" s="33">
        <f>(IF(A23="l",0-(B23/2),IF(A23="w",10+B23,)))</f>
        <v>0</v>
      </c>
      <c r="D23" s="3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ht="9.75" customHeight="1">
      <c r="A24" s="6"/>
      <c r="B24" s="6"/>
      <c r="C24" s="6"/>
      <c r="D24" s="3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ht="15.75" customHeight="1">
      <c r="A25" s="65" t="s">
        <v>30</v>
      </c>
      <c r="B25" s="66"/>
      <c r="C25" s="67"/>
      <c r="D25" s="3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ht="15.75" customHeight="1">
      <c r="A26" s="62" t="s">
        <v>71</v>
      </c>
      <c r="B26" s="63"/>
      <c r="C26" s="64"/>
      <c r="D26" s="3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6" ht="15.75" customHeight="1">
      <c r="A27" s="40" t="s">
        <v>18</v>
      </c>
      <c r="B27" s="29" t="s">
        <v>15</v>
      </c>
      <c r="C27" s="25" t="s">
        <v>15</v>
      </c>
      <c r="D27" s="3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6" ht="19.5" customHeight="1">
      <c r="A28" s="30" t="s">
        <v>21</v>
      </c>
      <c r="B28" s="31">
        <v>0</v>
      </c>
      <c r="C28" s="33">
        <f>(IF(A28="l",0-(B28/2),IF(A28="w",10+B28,)))</f>
        <v>0</v>
      </c>
      <c r="D28" s="3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6" ht="9.75" customHeight="1">
      <c r="A29" s="6"/>
      <c r="B29" s="6"/>
      <c r="C29" s="6"/>
      <c r="D29" s="3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6" ht="19.5" customHeight="1">
      <c r="A30" s="74" t="s">
        <v>33</v>
      </c>
      <c r="B30" s="75"/>
      <c r="C30" s="76"/>
      <c r="D30" s="3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6" ht="15" customHeight="1">
      <c r="A31" s="65" t="s">
        <v>12</v>
      </c>
      <c r="B31" s="66"/>
      <c r="C31" s="67"/>
      <c r="D31" s="3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6" ht="15" customHeight="1">
      <c r="A32" s="62" t="s">
        <v>13</v>
      </c>
      <c r="B32" s="63"/>
      <c r="C32" s="64"/>
      <c r="D32" s="3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6" ht="15" customHeight="1">
      <c r="A33" s="79" t="s">
        <v>14</v>
      </c>
      <c r="B33" s="80"/>
      <c r="C33" s="25" t="s">
        <v>15</v>
      </c>
      <c r="D33" s="3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6" ht="19.5" customHeight="1">
      <c r="A34" s="77">
        <v>0</v>
      </c>
      <c r="B34" s="78"/>
      <c r="C34" s="27">
        <f>IF(AND(A34&gt;=1,A34&lt;=15),15,(IF(AND(A34&gt;=16,A34&lt;=20),10,(IF(AND(A34&gt;=21,A34&lt;=25),9,(IF(AND(A34&gt;=26,A34&lt;=30),8,(IF(AND(A34&gt;=31,A34&lt;=35),7,(IF(AND(A34&gt;=36,A34&lt;=40),6,(IF(AND(A34&gt;=41,A34&lt;=45),5,(IF(AND(A34&gt;=46,A34&lt;=50),4,(IF(AND(A34&gt;=51,A34&lt;=55),3,(IF(AND(A34&gt;=56,A34&lt;=60),2,(IF(AND(A34&gt;=61,A34&lt;=65),1,(IF(AND(A34&gt;=66,A34&lt;=95),0.5,(IF(AND(A34&gt;=96,A34&lt;=110),0,(IF((A34&gt;=111),(-5),(IF((A34&gt;=0),0)))))))))))))))))))))))))))))</f>
        <v>0</v>
      </c>
      <c r="D34" s="3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6" ht="9.75" customHeight="1">
      <c r="A35" s="41"/>
      <c r="B35" s="41"/>
      <c r="C35" s="41"/>
      <c r="D35" s="3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6" ht="15.75" customHeight="1">
      <c r="A36" s="65" t="s">
        <v>16</v>
      </c>
      <c r="B36" s="66"/>
      <c r="C36" s="67"/>
      <c r="D36" s="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7"/>
      <c r="Y36" s="37"/>
      <c r="Z36" s="37"/>
    </row>
    <row r="37" spans="1:26" ht="15" customHeight="1">
      <c r="A37" s="62" t="s">
        <v>41</v>
      </c>
      <c r="B37" s="63"/>
      <c r="C37" s="6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6" ht="19.5" customHeight="1">
      <c r="A38" s="40" t="s">
        <v>18</v>
      </c>
      <c r="B38" s="29" t="s">
        <v>19</v>
      </c>
      <c r="C38" s="25" t="s">
        <v>15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6" ht="22.5" customHeight="1">
      <c r="A39" s="30" t="s">
        <v>21</v>
      </c>
      <c r="B39" s="36">
        <v>0</v>
      </c>
      <c r="C39" s="33">
        <f>(IF(A39="l",0-(B39/2),IF(A39="w",10+B39,)))</f>
        <v>0</v>
      </c>
      <c r="D39" s="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37"/>
      <c r="Y39" s="37"/>
      <c r="Z39" s="37"/>
    </row>
    <row r="40" spans="1:26" ht="9.75" customHeight="1">
      <c r="A40" s="24"/>
      <c r="B40" s="24"/>
      <c r="C40" s="24"/>
      <c r="D40" s="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37"/>
      <c r="Y40" s="37"/>
      <c r="Z40" s="37"/>
    </row>
    <row r="41" spans="1:26" ht="15" customHeight="1">
      <c r="A41" s="65" t="s">
        <v>38</v>
      </c>
      <c r="B41" s="66"/>
      <c r="C41" s="67"/>
      <c r="D41" s="3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6" ht="15" customHeight="1">
      <c r="A42" s="62" t="s">
        <v>73</v>
      </c>
      <c r="B42" s="63"/>
      <c r="C42" s="6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6" ht="15" customHeight="1">
      <c r="A43" s="40" t="s">
        <v>18</v>
      </c>
      <c r="B43" s="29" t="s">
        <v>19</v>
      </c>
      <c r="C43" s="25" t="s">
        <v>15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37"/>
      <c r="Y43" s="37"/>
      <c r="Z43" s="37"/>
    </row>
    <row r="44" spans="1:26" ht="19.5" customHeight="1">
      <c r="A44" s="30" t="s">
        <v>21</v>
      </c>
      <c r="B44" s="36">
        <v>0</v>
      </c>
      <c r="C44" s="33">
        <f>(IF(A44="l",0-(B44/2),IF(A44="w",10+B44,)))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6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6" ht="15" customHeight="1">
      <c r="A46" s="65" t="s">
        <v>26</v>
      </c>
      <c r="B46" s="66"/>
      <c r="C46" s="6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7"/>
      <c r="Y46" s="37"/>
      <c r="Z46" s="37"/>
    </row>
    <row r="47" spans="1:26" ht="15" customHeight="1">
      <c r="A47" s="62" t="s">
        <v>57</v>
      </c>
      <c r="B47" s="63"/>
      <c r="C47" s="6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6" ht="15" customHeight="1">
      <c r="A48" s="40" t="s">
        <v>18</v>
      </c>
      <c r="B48" s="29" t="s">
        <v>29</v>
      </c>
      <c r="C48" s="25" t="s">
        <v>15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6" ht="19.5" customHeight="1">
      <c r="A49" s="30" t="s">
        <v>21</v>
      </c>
      <c r="B49" s="31">
        <v>0</v>
      </c>
      <c r="C49" s="33">
        <f>(IF(A49="l",0-(B49/2),IF(A49="w",10+B49,)))</f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37"/>
      <c r="Y49" s="37"/>
      <c r="Z49" s="37"/>
    </row>
    <row r="50" spans="1:26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6" ht="15" customHeight="1">
      <c r="A51" s="65" t="s">
        <v>43</v>
      </c>
      <c r="B51" s="66"/>
      <c r="C51" s="6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6" ht="15" customHeight="1">
      <c r="A52" s="62" t="s">
        <v>64</v>
      </c>
      <c r="B52" s="63"/>
      <c r="C52" s="6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6" ht="15" customHeight="1">
      <c r="A53" s="40" t="s">
        <v>18</v>
      </c>
      <c r="B53" s="29" t="s">
        <v>19</v>
      </c>
      <c r="C53" s="25" t="s">
        <v>15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6" ht="19.5" customHeight="1">
      <c r="A54" s="32" t="s">
        <v>21</v>
      </c>
      <c r="B54" s="31">
        <v>0</v>
      </c>
      <c r="C54" s="33">
        <f>(IF(A54="l",0-(B54/2),IF(A54="w",10+B54,)))</f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6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6" ht="15" customHeight="1">
      <c r="A56" s="42"/>
      <c r="B56" s="43" t="s">
        <v>45</v>
      </c>
      <c r="C56" s="44" t="s">
        <v>15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6" ht="15.75" customHeight="1">
      <c r="A57" s="45" t="s">
        <v>46</v>
      </c>
      <c r="B57" s="46">
        <v>0</v>
      </c>
      <c r="C57" s="47">
        <f>B57*(-30)</f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6" ht="15.75" customHeight="1">
      <c r="A58" s="48" t="s">
        <v>47</v>
      </c>
      <c r="B58" s="49">
        <v>0</v>
      </c>
      <c r="C58" s="50">
        <f>B58*-2</f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6" ht="15" customHeight="1">
      <c r="A59" s="48" t="s">
        <v>48</v>
      </c>
      <c r="B59" s="52">
        <v>0</v>
      </c>
      <c r="C59" s="50">
        <f>B59*4</f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6" ht="15" customHeight="1">
      <c r="A60" s="48" t="s">
        <v>49</v>
      </c>
      <c r="B60" s="51" t="s">
        <v>50</v>
      </c>
      <c r="C60" s="50">
        <f>(IF(B60="Yes",1,IF(B60="No",0,)))</f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6" ht="15" customHeight="1">
      <c r="A61" s="48" t="s">
        <v>51</v>
      </c>
      <c r="B61" s="53" t="s">
        <v>50</v>
      </c>
      <c r="C61" s="50">
        <f>(IF(B61="Yes",-4,IF(B61="No",0,)))</f>
        <v>0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6" ht="19.5" customHeight="1">
      <c r="A62" s="54" t="s">
        <v>52</v>
      </c>
      <c r="B62" s="56"/>
      <c r="C62" s="57">
        <f>C8+C34+C13+C39+C18+C44+C23+C49+C28+C54+C57+C58+C59+C67+C60+C61</f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6" ht="15.75" customHeight="1">
      <c r="A64" s="68" t="s">
        <v>53</v>
      </c>
      <c r="B64" s="66"/>
      <c r="C64" s="6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.75" customHeight="1">
      <c r="A65" s="62" t="s">
        <v>54</v>
      </c>
      <c r="B65" s="63"/>
      <c r="C65" s="6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.75" customHeight="1">
      <c r="A66" s="40" t="s">
        <v>18</v>
      </c>
      <c r="B66" s="29" t="s">
        <v>19</v>
      </c>
      <c r="C66" s="25" t="s">
        <v>15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9.5" customHeight="1">
      <c r="A67" s="30" t="s">
        <v>21</v>
      </c>
      <c r="B67" s="36">
        <v>0</v>
      </c>
      <c r="C67" s="58">
        <f>(IF(A67="l",0,IF(A67="w",0.1,)))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.75" customHeight="1"/>
    <row r="269" spans="1:23" ht="15.75" customHeight="1"/>
    <row r="270" spans="1:23" ht="15.75" customHeight="1"/>
    <row r="271" spans="1:23" ht="15.75" customHeight="1"/>
    <row r="272" spans="1:23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8:B8"/>
    <mergeCell ref="A7:B7"/>
    <mergeCell ref="A41:C41"/>
    <mergeCell ref="A42:C42"/>
    <mergeCell ref="A32:C32"/>
    <mergeCell ref="A30:C30"/>
    <mergeCell ref="A31:C31"/>
    <mergeCell ref="A33:B33"/>
    <mergeCell ref="A34:B34"/>
    <mergeCell ref="A37:C37"/>
    <mergeCell ref="A36:C36"/>
    <mergeCell ref="A1:C1"/>
    <mergeCell ref="B2:C2"/>
    <mergeCell ref="A5:C5"/>
    <mergeCell ref="A4:C4"/>
    <mergeCell ref="A6:C6"/>
    <mergeCell ref="A65:C65"/>
    <mergeCell ref="A64:C64"/>
    <mergeCell ref="A10:C10"/>
    <mergeCell ref="A11:C11"/>
    <mergeCell ref="A15:C15"/>
    <mergeCell ref="A26:C26"/>
    <mergeCell ref="A46:C46"/>
    <mergeCell ref="A21:C21"/>
    <mergeCell ref="A25:C25"/>
    <mergeCell ref="A16:C16"/>
    <mergeCell ref="A20:C20"/>
    <mergeCell ref="A51:C51"/>
    <mergeCell ref="A47:C47"/>
    <mergeCell ref="A52:C52"/>
  </mergeCells>
  <dataValidations count="6">
    <dataValidation type="list" allowBlank="1" showErrorMessage="1" sqref="B60:B61">
      <formula1>"Yes,No"</formula1>
    </dataValidation>
    <dataValidation type="list" allowBlank="1" showErrorMessage="1" sqref="B28">
      <formula1>"0.0,1.0,2.0,3.0,4.0,5.0,6.0,7.0,8.0,9.0,10.0,11.0,12.0,13.0,14.0,15.0,16.0"</formula1>
    </dataValidation>
    <dataValidation type="list" allowBlank="1" showErrorMessage="1" sqref="B57:B58">
      <formula1>"0.0,1.0,2.0,3.0,4.0,5.0"</formula1>
    </dataValidation>
    <dataValidation type="list" allowBlank="1" showErrorMessage="1" sqref="A13 A18 A23 A28 A39 A44 A49 A54 A67">
      <formula1>"W,L"</formula1>
    </dataValidation>
    <dataValidation type="list" allowBlank="1" showErrorMessage="1" sqref="B13 B18 B23 B39 B44 B49 B54 B67">
      <formula1>"0.0,1.0,2.0,3.0,4.0,5.0,6.0,7.0,8.0,9.0,10.0"</formula1>
    </dataValidation>
    <dataValidation type="list" allowBlank="1" showErrorMessage="1" sqref="B59">
      <formula1>"0.0,1.0,2.0,3.0"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Scoreboard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Example</vt:lpstr>
      <vt:lpstr>_SSC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Seaman</dc:creator>
  <cp:lastModifiedBy>Kyle Seaman</cp:lastModifiedBy>
  <dcterms:created xsi:type="dcterms:W3CDTF">2019-03-20T17:29:31Z</dcterms:created>
  <dcterms:modified xsi:type="dcterms:W3CDTF">2019-03-20T17:29:31Z</dcterms:modified>
</cp:coreProperties>
</file>